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0.132.0.135\治験管理室\Ⅲ　事務局\〖Ⅲ-１〗IRB\●R3.7月_IRB\7月IRB_変更文書\HP掲載用\"/>
    </mc:Choice>
  </mc:AlternateContent>
  <xr:revisionPtr revIDLastSave="0" documentId="13_ncr:1_{DD268742-775D-4FF7-AB70-2E14F2AFD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観察脱落費ポイント表 (2021.8.1）" sheetId="2" r:id="rId1"/>
    <sheet name="観察脱落費ポイント表" sheetId="1" r:id="rId2"/>
  </sheets>
  <definedNames>
    <definedName name="_xlnm.Print_Area" localSheetId="1">観察脱落費ポイント表!$A$1:$L$29</definedName>
    <definedName name="_xlnm.Print_Area" localSheetId="0">'観察脱落費ポイント表 (2021.8.1）'!$A$1:$L$31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 l="1"/>
  <c r="J20" i="2"/>
  <c r="J19" i="2"/>
  <c r="J18" i="2"/>
  <c r="J17" i="2"/>
  <c r="J16" i="2"/>
  <c r="J15" i="2"/>
  <c r="J14" i="2"/>
  <c r="J13" i="2"/>
  <c r="J12" i="2"/>
  <c r="J23" i="2" l="1"/>
  <c r="J18" i="1"/>
  <c r="J17" i="1"/>
  <c r="J20" i="1"/>
  <c r="J15" i="1"/>
  <c r="J19" i="1" l="1"/>
  <c r="J16" i="1"/>
  <c r="J14" i="1"/>
  <c r="J13" i="1"/>
  <c r="J12" i="1"/>
  <c r="J11" i="1"/>
  <c r="J10" i="1"/>
  <c r="J21" i="1" l="1"/>
</calcChain>
</file>

<file path=xl/sharedStrings.xml><?xml version="1.0" encoding="utf-8"?>
<sst xmlns="http://schemas.openxmlformats.org/spreadsheetml/2006/main" count="118" uniqueCount="73">
  <si>
    <r>
      <t>　　　　　観察脱落症例費ポイント算出表　</t>
    </r>
    <r>
      <rPr>
        <b/>
        <sz val="14"/>
        <rFont val="HGSｺﾞｼｯｸM"/>
        <family val="3"/>
        <charset val="128"/>
      </rPr>
      <t>　　</t>
    </r>
    <rPh sb="5" eb="7">
      <t>カンサツ</t>
    </rPh>
    <rPh sb="7" eb="9">
      <t>ダツラク</t>
    </rPh>
    <rPh sb="9" eb="11">
      <t>ショウレイ</t>
    </rPh>
    <rPh sb="11" eb="12">
      <t>ヒ</t>
    </rPh>
    <rPh sb="16" eb="18">
      <t>サンシュツ</t>
    </rPh>
    <rPh sb="18" eb="19">
      <t>ヒョウ</t>
    </rPh>
    <phoneticPr fontId="3"/>
  </si>
  <si>
    <t>【課題名】：</t>
    <rPh sb="1" eb="3">
      <t>カダイ</t>
    </rPh>
    <rPh sb="3" eb="4">
      <t>メイ</t>
    </rPh>
    <phoneticPr fontId="3"/>
  </si>
  <si>
    <t>【依頼者名】：</t>
    <rPh sb="1" eb="4">
      <t>イライシャ</t>
    </rPh>
    <rPh sb="4" eb="5">
      <t>メイ</t>
    </rPh>
    <phoneticPr fontId="3"/>
  </si>
  <si>
    <t>当該治験について、要素毎に該当するポイントを求め、そのポイントを合計したものをその試験のポイント数とする。</t>
    <rPh sb="0" eb="2">
      <t>トウガイ</t>
    </rPh>
    <rPh sb="2" eb="4">
      <t>チケン</t>
    </rPh>
    <rPh sb="9" eb="11">
      <t>ヨウソ</t>
    </rPh>
    <rPh sb="11" eb="12">
      <t>ゴト</t>
    </rPh>
    <rPh sb="13" eb="15">
      <t>ガイトウ</t>
    </rPh>
    <rPh sb="22" eb="23">
      <t>モト</t>
    </rPh>
    <rPh sb="32" eb="34">
      <t>ゴウケイ</t>
    </rPh>
    <rPh sb="41" eb="43">
      <t>シケン</t>
    </rPh>
    <phoneticPr fontId="3"/>
  </si>
  <si>
    <t>入力の方法：</t>
    <rPh sb="0" eb="2">
      <t>ニュウリョク</t>
    </rPh>
    <rPh sb="3" eb="5">
      <t>ホウホウ</t>
    </rPh>
    <phoneticPr fontId="3"/>
  </si>
  <si>
    <t>該当箇所に○を入力（ダウンリスト有）</t>
    <rPh sb="0" eb="2">
      <t>ガイトウ</t>
    </rPh>
    <rPh sb="2" eb="4">
      <t>カショ</t>
    </rPh>
    <rPh sb="7" eb="9">
      <t>ニュウリョク</t>
    </rPh>
    <rPh sb="16" eb="17">
      <t>ア</t>
    </rPh>
    <phoneticPr fontId="3"/>
  </si>
  <si>
    <t>数字を直接入力</t>
    <rPh sb="0" eb="2">
      <t>スウジ</t>
    </rPh>
    <rPh sb="3" eb="5">
      <t>チョクセツ</t>
    </rPh>
    <rPh sb="5" eb="7">
      <t>ニュウリョク</t>
    </rPh>
    <phoneticPr fontId="3"/>
  </si>
  <si>
    <t>要素</t>
    <rPh sb="0" eb="2">
      <t>ヨウソ</t>
    </rPh>
    <phoneticPr fontId="3"/>
  </si>
  <si>
    <t>ウエイト</t>
  </si>
  <si>
    <t>ポ　イ　ン　ト</t>
    <phoneticPr fontId="3"/>
  </si>
  <si>
    <t>算定根拠</t>
    <rPh sb="0" eb="2">
      <t>サンテイ</t>
    </rPh>
    <rPh sb="2" eb="4">
      <t>コンキョ</t>
    </rPh>
    <phoneticPr fontId="3"/>
  </si>
  <si>
    <t>Ⅰ　　　　　　　　　　　　　（ウエイト×１）</t>
    <phoneticPr fontId="3"/>
  </si>
  <si>
    <t>Ⅱ　　　　　　　　
（ウエイト×３）</t>
    <phoneticPr fontId="3"/>
  </si>
  <si>
    <t>Ⅲ　　　　　　　
（ウエイト×５）</t>
    <phoneticPr fontId="3"/>
  </si>
  <si>
    <t>ﾎﾟｲﾝﾄ数</t>
    <rPh sb="5" eb="6">
      <t>スウ</t>
    </rPh>
    <phoneticPr fontId="3"/>
  </si>
  <si>
    <t>被験者の選出
（適格＋除外基準数）</t>
    <rPh sb="0" eb="3">
      <t>ヒケンシャ</t>
    </rPh>
    <rPh sb="4" eb="6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</si>
  <si>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１９以下</t>
    <rPh sb="2" eb="4">
      <t>イカ</t>
    </rPh>
    <phoneticPr fontId="3"/>
  </si>
  <si>
    <t>２０～２９</t>
    <phoneticPr fontId="3"/>
  </si>
  <si>
    <t>３０以上</t>
    <rPh sb="2" eb="4">
      <t>イジョウ</t>
    </rPh>
    <phoneticPr fontId="3"/>
  </si>
  <si>
    <t>チェックポイントの経過観察（来院）の回数</t>
    <rPh sb="9" eb="11">
      <t>ケイカ</t>
    </rPh>
    <rPh sb="11" eb="13">
      <t>カンサツ</t>
    </rPh>
    <rPh sb="14" eb="16">
      <t>ライイン</t>
    </rPh>
    <rPh sb="18" eb="20">
      <t>カイスウ</t>
    </rPh>
    <phoneticPr fontId="3"/>
  </si>
  <si>
    <t>×回数</t>
    <rPh sb="1" eb="3">
      <t>カイスウ</t>
    </rPh>
    <phoneticPr fontId="3"/>
  </si>
  <si>
    <t>非侵襲的機能検査（評価）回数</t>
    <rPh sb="0" eb="1">
      <t>ヒ</t>
    </rPh>
    <rPh sb="1" eb="3">
      <t>シンシュウ</t>
    </rPh>
    <rPh sb="3" eb="4">
      <t>テキ</t>
    </rPh>
    <rPh sb="4" eb="6">
      <t>キノウ</t>
    </rPh>
    <rPh sb="6" eb="8">
      <t>ケンサ</t>
    </rPh>
    <rPh sb="9" eb="11">
      <t>ヒョウカ</t>
    </rPh>
    <rPh sb="12" eb="14">
      <t>カイスウ</t>
    </rPh>
    <phoneticPr fontId="3"/>
  </si>
  <si>
    <t>採血・採尿回数
（特殊検査・ゲノム検査を除く）</t>
    <rPh sb="0" eb="2">
      <t>サイケツ</t>
    </rPh>
    <rPh sb="3" eb="5">
      <t>サイニョウ</t>
    </rPh>
    <rPh sb="5" eb="7">
      <t>カイスウ</t>
    </rPh>
    <phoneticPr fontId="3"/>
  </si>
  <si>
    <t>侵襲的機能検査回数</t>
    <phoneticPr fontId="3"/>
  </si>
  <si>
    <t>スパイロ検査
歩行検査等</t>
    <rPh sb="4" eb="6">
      <t>ケンサ</t>
    </rPh>
    <rPh sb="7" eb="9">
      <t>ホコウ</t>
    </rPh>
    <rPh sb="9" eb="11">
      <t>ケンサ</t>
    </rPh>
    <rPh sb="11" eb="12">
      <t>トウ</t>
    </rPh>
    <phoneticPr fontId="3"/>
  </si>
  <si>
    <t>画像検査回数</t>
    <rPh sb="0" eb="2">
      <t>ガゾウ</t>
    </rPh>
    <rPh sb="2" eb="4">
      <t>ケンサ</t>
    </rPh>
    <rPh sb="4" eb="6">
      <t>カイスウ</t>
    </rPh>
    <phoneticPr fontId="3"/>
  </si>
  <si>
    <t>治験特有の撮影条件の指定がある場合Ⅱ</t>
    <rPh sb="0" eb="2">
      <t>チケン</t>
    </rPh>
    <rPh sb="2" eb="4">
      <t>トクユウ</t>
    </rPh>
    <rPh sb="5" eb="7">
      <t>サツエイ</t>
    </rPh>
    <rPh sb="7" eb="9">
      <t>ジョウケン</t>
    </rPh>
    <rPh sb="10" eb="12">
      <t>シテイ</t>
    </rPh>
    <rPh sb="15" eb="17">
      <t>バアイ</t>
    </rPh>
    <phoneticPr fontId="3"/>
  </si>
  <si>
    <t>検査等に治験特有の手順を求められる場合</t>
    <rPh sb="0" eb="2">
      <t>ケンサ</t>
    </rPh>
    <rPh sb="2" eb="3">
      <t>トウ</t>
    </rPh>
    <rPh sb="4" eb="6">
      <t>チケン</t>
    </rPh>
    <rPh sb="6" eb="8">
      <t>トクユウ</t>
    </rPh>
    <rPh sb="9" eb="11">
      <t>テジュン</t>
    </rPh>
    <rPh sb="12" eb="13">
      <t>モト</t>
    </rPh>
    <rPh sb="17" eb="19">
      <t>バアイ</t>
    </rPh>
    <phoneticPr fontId="3"/>
  </si>
  <si>
    <r>
      <rPr>
        <sz val="10"/>
        <rFont val="Calibri"/>
        <family val="2"/>
      </rPr>
      <t>×</t>
    </r>
    <r>
      <rPr>
        <sz val="10"/>
        <rFont val="HGSｺﾞｼｯｸM"/>
        <family val="3"/>
        <charset val="128"/>
      </rPr>
      <t>回数</t>
    </r>
    <rPh sb="1" eb="3">
      <t>カイスウ</t>
    </rPh>
    <phoneticPr fontId="3"/>
  </si>
  <si>
    <t>他院への検査依頼（ＰＥＴなど）
通常求められない手順がある場合</t>
    <rPh sb="0" eb="2">
      <t>タイン</t>
    </rPh>
    <rPh sb="4" eb="6">
      <t>ケンサ</t>
    </rPh>
    <rPh sb="6" eb="8">
      <t>イライ</t>
    </rPh>
    <rPh sb="16" eb="18">
      <t>ツウジョウ</t>
    </rPh>
    <rPh sb="18" eb="19">
      <t>モト</t>
    </rPh>
    <rPh sb="24" eb="26">
      <t>テジュン</t>
    </rPh>
    <rPh sb="29" eb="31">
      <t>バアイ</t>
    </rPh>
    <phoneticPr fontId="3"/>
  </si>
  <si>
    <t>穿刺回数</t>
    <rPh sb="0" eb="2">
      <t>センシ</t>
    </rPh>
    <rPh sb="2" eb="4">
      <t>カイスウ</t>
    </rPh>
    <phoneticPr fontId="3"/>
  </si>
  <si>
    <r>
      <t>①</t>
    </r>
    <r>
      <rPr>
        <sz val="10"/>
        <rFont val="Calibri"/>
        <family val="2"/>
      </rPr>
      <t>×</t>
    </r>
    <r>
      <rPr>
        <sz val="10"/>
        <rFont val="HGSｺﾞｼｯｸM"/>
        <family val="3"/>
        <charset val="128"/>
      </rPr>
      <t>回数</t>
    </r>
    <phoneticPr fontId="3"/>
  </si>
  <si>
    <r>
      <t>②</t>
    </r>
    <r>
      <rPr>
        <sz val="10"/>
        <rFont val="Calibri"/>
        <family val="2"/>
      </rPr>
      <t>×</t>
    </r>
    <r>
      <rPr>
        <sz val="10"/>
        <rFont val="HGSｺﾞｼｯｸM"/>
        <family val="3"/>
        <charset val="128"/>
      </rPr>
      <t>回数</t>
    </r>
    <phoneticPr fontId="3"/>
  </si>
  <si>
    <r>
      <t>③</t>
    </r>
    <r>
      <rPr>
        <sz val="10"/>
        <rFont val="Calibri"/>
        <family val="2"/>
      </rPr>
      <t>×</t>
    </r>
    <r>
      <rPr>
        <sz val="10"/>
        <rFont val="HGSｺﾞｼｯｸM"/>
        <family val="3"/>
        <charset val="128"/>
      </rPr>
      <t>回数</t>
    </r>
    <phoneticPr fontId="3"/>
  </si>
  <si>
    <t>骨髄液採取量：①３mlまで②１０ml③それ以上</t>
    <rPh sb="0" eb="2">
      <t>コツズイ</t>
    </rPh>
    <rPh sb="2" eb="3">
      <t>エキ</t>
    </rPh>
    <rPh sb="3" eb="5">
      <t>サイシュ</t>
    </rPh>
    <rPh sb="5" eb="6">
      <t>リョウ</t>
    </rPh>
    <rPh sb="21" eb="23">
      <t>イジョウ</t>
    </rPh>
    <phoneticPr fontId="3"/>
  </si>
  <si>
    <t>生検回数</t>
    <rPh sb="0" eb="2">
      <t>セイケン</t>
    </rPh>
    <rPh sb="2" eb="4">
      <t>カイスウ</t>
    </rPh>
    <phoneticPr fontId="3"/>
  </si>
  <si>
    <t>生検個数：５個まで②１０個まで③それ以上</t>
    <rPh sb="0" eb="2">
      <t>セイケン</t>
    </rPh>
    <rPh sb="2" eb="4">
      <t>コスウ</t>
    </rPh>
    <rPh sb="6" eb="7">
      <t>コ</t>
    </rPh>
    <rPh sb="12" eb="13">
      <t>コ</t>
    </rPh>
    <rPh sb="18" eb="20">
      <t>イジョウ</t>
    </rPh>
    <phoneticPr fontId="3"/>
  </si>
  <si>
    <t>病理検体の処理回数</t>
    <rPh sb="0" eb="2">
      <t>ビョウリ</t>
    </rPh>
    <rPh sb="2" eb="4">
      <t>ケンタイ</t>
    </rPh>
    <rPh sb="5" eb="7">
      <t>ショリ</t>
    </rPh>
    <rPh sb="7" eb="9">
      <t>カイスウ</t>
    </rPh>
    <phoneticPr fontId="3"/>
  </si>
  <si>
    <t>電子日誌</t>
    <rPh sb="0" eb="4">
      <t>デンシニッシ</t>
    </rPh>
    <phoneticPr fontId="3"/>
  </si>
  <si>
    <t>あり</t>
    <phoneticPr fontId="3"/>
  </si>
  <si>
    <t>合計ポイント数</t>
    <phoneticPr fontId="3"/>
  </si>
  <si>
    <t>合計ポイント</t>
    <rPh sb="0" eb="2">
      <t>ゴウケイ</t>
    </rPh>
    <phoneticPr fontId="3"/>
  </si>
  <si>
    <t>金額</t>
    <rPh sb="0" eb="2">
      <t>キンガク</t>
    </rPh>
    <phoneticPr fontId="3"/>
  </si>
  <si>
    <t>20以下</t>
    <rPh sb="2" eb="4">
      <t>イカ</t>
    </rPh>
    <phoneticPr fontId="3"/>
  </si>
  <si>
    <t>\50,000</t>
    <phoneticPr fontId="3"/>
  </si>
  <si>
    <t>21～30</t>
    <phoneticPr fontId="3"/>
  </si>
  <si>
    <t>31～40</t>
    <phoneticPr fontId="3"/>
  </si>
  <si>
    <t>41～50</t>
    <phoneticPr fontId="3"/>
  </si>
  <si>
    <t>51～</t>
    <phoneticPr fontId="3"/>
  </si>
  <si>
    <t>　　　　　　　　　　　　　　　　付表2</t>
    <rPh sb="16" eb="18">
      <t>フヒョウ</t>
    </rPh>
    <phoneticPr fontId="3"/>
  </si>
  <si>
    <t>19以下</t>
    <rPh sb="2" eb="4">
      <t>イカ</t>
    </rPh>
    <phoneticPr fontId="3"/>
  </si>
  <si>
    <t>20～29</t>
    <phoneticPr fontId="3"/>
  </si>
  <si>
    <t>30以上</t>
    <rPh sb="2" eb="4">
      <t>イジョウ</t>
    </rPh>
    <phoneticPr fontId="3"/>
  </si>
  <si>
    <t>Ⅱ　　　　　　　　
（ウエイト×3）</t>
    <phoneticPr fontId="3"/>
  </si>
  <si>
    <t>Ⅲ　　　　　　　
（ウエイト×5）</t>
    <phoneticPr fontId="3"/>
  </si>
  <si>
    <t>～20ポイント</t>
    <phoneticPr fontId="3"/>
  </si>
  <si>
    <t>21～30ポイント</t>
    <phoneticPr fontId="3"/>
  </si>
  <si>
    <t>31～40ポイント</t>
    <phoneticPr fontId="3"/>
  </si>
  <si>
    <t>41～50ポイント</t>
    <phoneticPr fontId="3"/>
  </si>
  <si>
    <t>51ポイント～</t>
    <phoneticPr fontId="3"/>
  </si>
  <si>
    <t>生検個数：①5個まで、②10個まで、③それ以上</t>
    <rPh sb="0" eb="2">
      <t>セイケン</t>
    </rPh>
    <rPh sb="2" eb="4">
      <t>コスウ</t>
    </rPh>
    <rPh sb="7" eb="8">
      <t>コ</t>
    </rPh>
    <rPh sb="14" eb="15">
      <t>コ</t>
    </rPh>
    <rPh sb="21" eb="23">
      <t>イジョウ</t>
    </rPh>
    <phoneticPr fontId="3"/>
  </si>
  <si>
    <t>骨髄液採取量：①3mlまで、②10mlまで、③それ以上</t>
    <rPh sb="0" eb="2">
      <t>コツズイ</t>
    </rPh>
    <rPh sb="2" eb="3">
      <t>エキ</t>
    </rPh>
    <rPh sb="3" eb="5">
      <t>サイシュ</t>
    </rPh>
    <rPh sb="5" eb="6">
      <t>リョウ</t>
    </rPh>
    <rPh sb="25" eb="27">
      <t>イジョウ</t>
    </rPh>
    <phoneticPr fontId="3"/>
  </si>
  <si>
    <t>　　　　　観察期脱落症例費ポイント算出表　　　</t>
    <rPh sb="5" eb="7">
      <t>カンサツ</t>
    </rPh>
    <rPh sb="7" eb="8">
      <t>キ</t>
    </rPh>
    <rPh sb="8" eb="10">
      <t>ダツラク</t>
    </rPh>
    <rPh sb="10" eb="12">
      <t>ショウレイ</t>
    </rPh>
    <rPh sb="12" eb="13">
      <t>ヒ</t>
    </rPh>
    <rPh sb="17" eb="19">
      <t>サンシュツ</t>
    </rPh>
    <rPh sb="19" eb="20">
      <t>ヒョウ</t>
    </rPh>
    <phoneticPr fontId="3"/>
  </si>
  <si>
    <t>①×回数</t>
    <phoneticPr fontId="3"/>
  </si>
  <si>
    <t>②×回数</t>
    <phoneticPr fontId="3"/>
  </si>
  <si>
    <t>③×回数</t>
    <phoneticPr fontId="3"/>
  </si>
  <si>
    <t>Ⅰ　
　（ウエイト×1）</t>
    <phoneticPr fontId="3"/>
  </si>
  <si>
    <t>　　　　　　　　　　　　　　　　付表2：2021/8/1版</t>
    <rPh sb="16" eb="18">
      <t>フヒョウ</t>
    </rPh>
    <rPh sb="28" eb="29">
      <t>ハン</t>
    </rPh>
    <phoneticPr fontId="3"/>
  </si>
  <si>
    <t>スパイロ検査、歩行検査等</t>
    <rPh sb="4" eb="6">
      <t>ケンサ</t>
    </rPh>
    <rPh sb="7" eb="9">
      <t>ホコウ</t>
    </rPh>
    <rPh sb="9" eb="11">
      <t>ケンサ</t>
    </rPh>
    <rPh sb="11" eb="12">
      <t>トウ</t>
    </rPh>
    <phoneticPr fontId="3"/>
  </si>
  <si>
    <t>他院への検査依頼（PETなど）、通常求められない手順がある場合</t>
    <rPh sb="0" eb="2">
      <t>タイン</t>
    </rPh>
    <rPh sb="4" eb="6">
      <t>ケンサ</t>
    </rPh>
    <rPh sb="6" eb="8">
      <t>イライ</t>
    </rPh>
    <rPh sb="16" eb="18">
      <t>ツウジョウ</t>
    </rPh>
    <rPh sb="18" eb="19">
      <t>モト</t>
    </rPh>
    <rPh sb="24" eb="26">
      <t>テジュン</t>
    </rPh>
    <rPh sb="29" eb="31">
      <t>バアイ</t>
    </rPh>
    <phoneticPr fontId="3"/>
  </si>
  <si>
    <t>【研究課題名】：</t>
    <rPh sb="1" eb="3">
      <t>ケンキュウ</t>
    </rPh>
    <rPh sb="3" eb="5">
      <t>カダイ</t>
    </rPh>
    <rPh sb="5" eb="6">
      <t>メイ</t>
    </rPh>
    <phoneticPr fontId="3"/>
  </si>
  <si>
    <t>　　　　　　当該治験について、要素毎に該当するポイントを求め、そのポイントを合計したものをその試験のポイント数とする。</t>
    <rPh sb="6" eb="8">
      <t>トウガイ</t>
    </rPh>
    <rPh sb="8" eb="10">
      <t>チケン</t>
    </rPh>
    <rPh sb="15" eb="17">
      <t>ヨウソ</t>
    </rPh>
    <rPh sb="17" eb="18">
      <t>ゴト</t>
    </rPh>
    <rPh sb="19" eb="21">
      <t>ガイトウ</t>
    </rPh>
    <rPh sb="28" eb="29">
      <t>モト</t>
    </rPh>
    <rPh sb="38" eb="40">
      <t>ゴウケイ</t>
    </rPh>
    <rPh sb="47" eb="49">
      <t>シケン</t>
    </rPh>
    <phoneticPr fontId="3"/>
  </si>
  <si>
    <t>【治験依頼者】：</t>
    <rPh sb="1" eb="3">
      <t>チケン</t>
    </rPh>
    <rPh sb="3" eb="5">
      <t>イライ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</si>
</sst>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Calibri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4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9" fillId="0" borderId="0" xfId="0" applyFont="1" applyBorder="1" applyAlignment="1"/>
    <xf numFmtId="0" fontId="9" fillId="0" borderId="39" xfId="0" applyFont="1" applyBorder="1" applyAlignment="1"/>
    <xf numFmtId="0" fontId="9" fillId="0" borderId="40" xfId="0" applyFont="1" applyBorder="1" applyAlignment="1"/>
    <xf numFmtId="0" fontId="9" fillId="0" borderId="0" xfId="0" applyFont="1" applyBorder="1" applyAlignment="1">
      <alignment horizontal="left"/>
    </xf>
    <xf numFmtId="0" fontId="9" fillId="0" borderId="42" xfId="0" applyFont="1" applyBorder="1" applyAlignment="1"/>
    <xf numFmtId="38" fontId="9" fillId="0" borderId="19" xfId="1" applyFont="1" applyBorder="1" applyAlignment="1"/>
    <xf numFmtId="38" fontId="9" fillId="0" borderId="0" xfId="1" applyFont="1" applyBorder="1" applyAlignment="1"/>
    <xf numFmtId="5" fontId="9" fillId="0" borderId="0" xfId="0" applyNumberFormat="1" applyFont="1" applyBorder="1" applyAlignment="1">
      <alignment horizontal="left"/>
    </xf>
    <xf numFmtId="0" fontId="9" fillId="0" borderId="23" xfId="0" applyFont="1" applyBorder="1" applyAlignment="1"/>
    <xf numFmtId="5" fontId="9" fillId="0" borderId="27" xfId="0" applyNumberFormat="1" applyFont="1" applyBorder="1" applyAlignment="1"/>
    <xf numFmtId="5" fontId="9" fillId="0" borderId="0" xfId="0" applyNumberFormat="1" applyFont="1" applyBorder="1" applyAlignment="1"/>
    <xf numFmtId="0" fontId="9" fillId="0" borderId="22" xfId="0" applyFont="1" applyBorder="1" applyAlignment="1"/>
    <xf numFmtId="0" fontId="4" fillId="0" borderId="0" xfId="2" applyFont="1" applyAlignment="1">
      <alignment horizontal="left" shrinkToFit="1"/>
    </xf>
    <xf numFmtId="0" fontId="6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3" fillId="0" borderId="10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38" fontId="14" fillId="0" borderId="0" xfId="1" applyFont="1" applyBorder="1" applyAlignment="1"/>
    <xf numFmtId="5" fontId="14" fillId="0" borderId="0" xfId="0" applyNumberFormat="1" applyFont="1" applyBorder="1" applyAlignment="1">
      <alignment horizontal="left"/>
    </xf>
    <xf numFmtId="5" fontId="14" fillId="0" borderId="0" xfId="0" applyNumberFormat="1" applyFont="1" applyBorder="1" applyAlignment="1"/>
    <xf numFmtId="0" fontId="11" fillId="0" borderId="0" xfId="2" applyFont="1" applyAlignment="1">
      <alignment horizontal="left" shrinkToFit="1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5" fontId="11" fillId="0" borderId="27" xfId="0" applyNumberFormat="1" applyFont="1" applyBorder="1" applyAlignment="1">
      <alignment horizontal="center"/>
    </xf>
    <xf numFmtId="5" fontId="11" fillId="0" borderId="15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5" fontId="11" fillId="0" borderId="45" xfId="0" applyNumberFormat="1" applyFont="1" applyBorder="1" applyAlignment="1">
      <alignment horizontal="center"/>
    </xf>
    <xf numFmtId="5" fontId="11" fillId="0" borderId="29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49" fontId="11" fillId="0" borderId="19" xfId="1" applyNumberFormat="1" applyFont="1" applyBorder="1" applyAlignment="1">
      <alignment horizontal="center"/>
    </xf>
    <xf numFmtId="49" fontId="11" fillId="0" borderId="43" xfId="1" applyNumberFormat="1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5" fontId="9" fillId="0" borderId="27" xfId="0" applyNumberFormat="1" applyFont="1" applyBorder="1" applyAlignment="1">
      <alignment horizontal="center"/>
    </xf>
    <xf numFmtId="5" fontId="9" fillId="0" borderId="15" xfId="0" applyNumberFormat="1" applyFont="1" applyBorder="1" applyAlignment="1">
      <alignment horizontal="center"/>
    </xf>
    <xf numFmtId="0" fontId="9" fillId="0" borderId="31" xfId="0" applyFont="1" applyBorder="1" applyAlignment="1"/>
    <xf numFmtId="0" fontId="9" fillId="0" borderId="44" xfId="0" applyFont="1" applyBorder="1" applyAlignment="1"/>
    <xf numFmtId="5" fontId="9" fillId="0" borderId="45" xfId="0" applyNumberFormat="1" applyFont="1" applyBorder="1" applyAlignment="1">
      <alignment horizontal="center"/>
    </xf>
    <xf numFmtId="5" fontId="9" fillId="0" borderId="29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43" xfId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2200274</xdr:colOff>
      <xdr:row>0</xdr:row>
      <xdr:rowOff>28575</xdr:rowOff>
    </xdr:from>
    <xdr:to>
      <xdr:col>11</xdr:col>
      <xdr:colOff>2933699</xdr:colOff>
      <xdr:row>0</xdr:row>
      <xdr:rowOff>285750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506074" y="28575"/>
          <a:ext cx="733425" cy="25717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M50"/>
  <sheetViews>
    <sheetView tabSelected="1" view="pageLayout" topLeftCell="A2" zoomScaleNormal="100" workbookViewId="0">
      <selection activeCell="B17" sqref="B17"/>
    </sheetView>
  </sheetViews>
  <sheetFormatPr defaultColWidth="9" defaultRowHeight="13.5" x14ac:dyDescent="0.15"/>
  <cols>
    <col min="1" max="1" width="4.375" style="5" bestFit="1" customWidth="1"/>
    <col min="2" max="2" width="38.5" style="42" customWidth="1"/>
    <col min="3" max="3" width="7.75" style="5" customWidth="1"/>
    <col min="4" max="4" width="14.25" style="2" customWidth="1"/>
    <col min="5" max="5" width="6.25" style="5" customWidth="1"/>
    <col min="6" max="6" width="14.25" style="2" customWidth="1"/>
    <col min="7" max="7" width="6.25" style="5" customWidth="1"/>
    <col min="8" max="8" width="14.25" style="2" customWidth="1"/>
    <col min="9" max="9" width="6.25" style="5" customWidth="1"/>
    <col min="10" max="10" width="9.375" style="2" customWidth="1"/>
    <col min="11" max="11" width="5.375" style="2" customWidth="1"/>
    <col min="12" max="12" width="54.375" style="2" customWidth="1"/>
    <col min="13" max="16384" width="9" style="2"/>
  </cols>
  <sheetData>
    <row r="1" spans="1:13" s="1" customFormat="1" ht="29.25" customHeight="1" x14ac:dyDescent="0.15">
      <c r="A1" s="158" t="s">
        <v>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16" t="s">
        <v>67</v>
      </c>
      <c r="M1" s="62"/>
    </row>
    <row r="2" spans="1:13" s="1" customFormat="1" ht="13.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62"/>
    </row>
    <row r="3" spans="1:13" s="1" customFormat="1" ht="41.25" customHeight="1" x14ac:dyDescent="0.15">
      <c r="A3" s="62"/>
      <c r="B3" s="118" t="s">
        <v>70</v>
      </c>
      <c r="C3" s="160"/>
      <c r="D3" s="160"/>
      <c r="E3" s="160"/>
      <c r="F3" s="160"/>
      <c r="G3" s="160"/>
      <c r="H3" s="160"/>
      <c r="I3" s="160"/>
      <c r="J3" s="160"/>
      <c r="K3" s="160"/>
      <c r="L3" s="62"/>
    </row>
    <row r="4" spans="1:13" s="1" customFormat="1" ht="19.5" customHeight="1" x14ac:dyDescent="0.15">
      <c r="A4" s="62"/>
      <c r="B4" s="118" t="s">
        <v>72</v>
      </c>
      <c r="C4" s="160"/>
      <c r="D4" s="160"/>
      <c r="E4" s="160"/>
      <c r="F4" s="160"/>
      <c r="G4" s="160"/>
      <c r="H4" s="160"/>
      <c r="I4" s="160"/>
      <c r="J4" s="160"/>
      <c r="K4" s="160"/>
      <c r="L4" s="62"/>
    </row>
    <row r="5" spans="1:13" s="1" customFormat="1" ht="14.25" customHeight="1" x14ac:dyDescent="0.15">
      <c r="A5" s="62"/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62"/>
    </row>
    <row r="6" spans="1:13" ht="17.25" customHeight="1" x14ac:dyDescent="0.15">
      <c r="A6" s="159" t="s">
        <v>71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63"/>
    </row>
    <row r="7" spans="1:13" ht="11.25" customHeight="1" x14ac:dyDescent="0.15">
      <c r="A7" s="64"/>
      <c r="B7" s="65"/>
      <c r="C7" s="66"/>
      <c r="D7" s="66"/>
      <c r="E7" s="66"/>
      <c r="F7" s="63"/>
      <c r="G7" s="66"/>
      <c r="H7" s="63"/>
      <c r="I7" s="66"/>
      <c r="J7" s="63"/>
      <c r="K7" s="63"/>
      <c r="L7" s="63"/>
    </row>
    <row r="8" spans="1:13" ht="17.25" customHeight="1" x14ac:dyDescent="0.15">
      <c r="A8" s="64"/>
      <c r="B8" s="67" t="s">
        <v>4</v>
      </c>
      <c r="C8" s="68"/>
      <c r="D8" s="69" t="s">
        <v>5</v>
      </c>
      <c r="E8" s="66"/>
      <c r="F8" s="63"/>
      <c r="G8" s="70"/>
      <c r="H8" s="71" t="s">
        <v>6</v>
      </c>
      <c r="I8" s="66"/>
      <c r="J8" s="63"/>
      <c r="K8" s="63"/>
      <c r="L8" s="63"/>
    </row>
    <row r="9" spans="1:13" s="14" customFormat="1" ht="13.5" customHeight="1" thickBot="1" x14ac:dyDescent="0.2">
      <c r="A9" s="72"/>
      <c r="B9" s="73"/>
      <c r="C9" s="74"/>
      <c r="D9" s="74"/>
      <c r="E9" s="74"/>
      <c r="F9" s="75"/>
      <c r="G9" s="74"/>
      <c r="H9" s="75"/>
      <c r="I9" s="74"/>
      <c r="J9" s="75"/>
      <c r="K9" s="75"/>
      <c r="L9" s="75"/>
    </row>
    <row r="10" spans="1:13" ht="17.25" customHeight="1" thickBot="1" x14ac:dyDescent="0.2">
      <c r="A10" s="144" t="s">
        <v>7</v>
      </c>
      <c r="B10" s="145"/>
      <c r="C10" s="146" t="s">
        <v>8</v>
      </c>
      <c r="D10" s="148" t="s">
        <v>9</v>
      </c>
      <c r="E10" s="149"/>
      <c r="F10" s="149"/>
      <c r="G10" s="149"/>
      <c r="H10" s="149"/>
      <c r="I10" s="149"/>
      <c r="J10" s="150"/>
      <c r="K10" s="63"/>
      <c r="L10" s="153" t="s">
        <v>10</v>
      </c>
    </row>
    <row r="11" spans="1:13" s="1" customFormat="1" ht="30" customHeight="1" thickBot="1" x14ac:dyDescent="0.2">
      <c r="A11" s="128"/>
      <c r="B11" s="129"/>
      <c r="C11" s="147"/>
      <c r="D11" s="128" t="s">
        <v>66</v>
      </c>
      <c r="E11" s="155"/>
      <c r="F11" s="156" t="s">
        <v>53</v>
      </c>
      <c r="G11" s="155"/>
      <c r="H11" s="156" t="s">
        <v>54</v>
      </c>
      <c r="I11" s="157"/>
      <c r="J11" s="76" t="s">
        <v>14</v>
      </c>
      <c r="K11" s="62"/>
      <c r="L11" s="154"/>
    </row>
    <row r="12" spans="1:13" s="1" customFormat="1" ht="30" customHeight="1" x14ac:dyDescent="0.15">
      <c r="A12" s="77">
        <v>1</v>
      </c>
      <c r="B12" s="78" t="s">
        <v>15</v>
      </c>
      <c r="C12" s="79">
        <v>1</v>
      </c>
      <c r="D12" s="80" t="s">
        <v>50</v>
      </c>
      <c r="E12" s="81"/>
      <c r="F12" s="82" t="s">
        <v>51</v>
      </c>
      <c r="G12" s="81"/>
      <c r="H12" s="83" t="s">
        <v>52</v>
      </c>
      <c r="I12" s="84"/>
      <c r="J12" s="85">
        <f>IF(E12="○",C12*1,IF(G12="○",C12*3,IF(I12="○",C12*5,0)))</f>
        <v>0</v>
      </c>
      <c r="K12" s="62"/>
      <c r="L12" s="86"/>
    </row>
    <row r="13" spans="1:13" s="1" customFormat="1" ht="30" customHeight="1" x14ac:dyDescent="0.15">
      <c r="A13" s="87">
        <v>2</v>
      </c>
      <c r="B13" s="78" t="s">
        <v>19</v>
      </c>
      <c r="C13" s="79">
        <v>2</v>
      </c>
      <c r="D13" s="88" t="s">
        <v>20</v>
      </c>
      <c r="E13" s="89"/>
      <c r="F13" s="140"/>
      <c r="G13" s="141"/>
      <c r="H13" s="141"/>
      <c r="I13" s="141"/>
      <c r="J13" s="79">
        <f>E13*C13</f>
        <v>0</v>
      </c>
      <c r="K13" s="62"/>
      <c r="L13" s="90"/>
    </row>
    <row r="14" spans="1:13" s="1" customFormat="1" ht="30" customHeight="1" x14ac:dyDescent="0.15">
      <c r="A14" s="87">
        <v>3</v>
      </c>
      <c r="B14" s="91" t="s">
        <v>21</v>
      </c>
      <c r="C14" s="79">
        <v>1</v>
      </c>
      <c r="D14" s="92" t="s">
        <v>20</v>
      </c>
      <c r="E14" s="89"/>
      <c r="F14" s="140"/>
      <c r="G14" s="141"/>
      <c r="H14" s="141"/>
      <c r="I14" s="141"/>
      <c r="J14" s="79">
        <f t="shared" ref="J14:J21" si="0">E14*C14</f>
        <v>0</v>
      </c>
      <c r="K14" s="62"/>
      <c r="L14" s="79"/>
    </row>
    <row r="15" spans="1:13" s="1" customFormat="1" ht="30" customHeight="1" x14ac:dyDescent="0.15">
      <c r="A15" s="87">
        <v>4</v>
      </c>
      <c r="B15" s="91" t="s">
        <v>22</v>
      </c>
      <c r="C15" s="79">
        <v>1</v>
      </c>
      <c r="D15" s="92" t="s">
        <v>20</v>
      </c>
      <c r="E15" s="89"/>
      <c r="F15" s="140"/>
      <c r="G15" s="141"/>
      <c r="H15" s="141"/>
      <c r="I15" s="141"/>
      <c r="J15" s="79">
        <f t="shared" si="0"/>
        <v>0</v>
      </c>
      <c r="K15" s="62"/>
      <c r="L15" s="79"/>
    </row>
    <row r="16" spans="1:13" s="1" customFormat="1" ht="30" customHeight="1" x14ac:dyDescent="0.15">
      <c r="A16" s="87">
        <v>5</v>
      </c>
      <c r="B16" s="78" t="s">
        <v>23</v>
      </c>
      <c r="C16" s="79">
        <v>3</v>
      </c>
      <c r="D16" s="88" t="s">
        <v>20</v>
      </c>
      <c r="E16" s="89"/>
      <c r="F16" s="140"/>
      <c r="G16" s="141"/>
      <c r="H16" s="141"/>
      <c r="I16" s="141"/>
      <c r="J16" s="79">
        <f>E16*C16</f>
        <v>0</v>
      </c>
      <c r="K16" s="62"/>
      <c r="L16" s="93" t="s">
        <v>68</v>
      </c>
    </row>
    <row r="17" spans="1:12" s="1" customFormat="1" ht="30" customHeight="1" x14ac:dyDescent="0.15">
      <c r="A17" s="87">
        <v>6</v>
      </c>
      <c r="B17" s="78" t="s">
        <v>25</v>
      </c>
      <c r="C17" s="79">
        <v>3</v>
      </c>
      <c r="D17" s="88" t="s">
        <v>20</v>
      </c>
      <c r="E17" s="94"/>
      <c r="F17" s="95" t="s">
        <v>20</v>
      </c>
      <c r="G17" s="89"/>
      <c r="H17" s="151"/>
      <c r="I17" s="152"/>
      <c r="J17" s="79">
        <f>E17*C17+G17*C17*3</f>
        <v>0</v>
      </c>
      <c r="K17" s="62"/>
      <c r="L17" s="93" t="s">
        <v>26</v>
      </c>
    </row>
    <row r="18" spans="1:12" s="1" customFormat="1" ht="30" customHeight="1" x14ac:dyDescent="0.15">
      <c r="A18" s="87">
        <v>7</v>
      </c>
      <c r="B18" s="78" t="s">
        <v>27</v>
      </c>
      <c r="C18" s="79">
        <v>3</v>
      </c>
      <c r="D18" s="88" t="s">
        <v>20</v>
      </c>
      <c r="E18" s="89"/>
      <c r="F18" s="140"/>
      <c r="G18" s="141"/>
      <c r="H18" s="141"/>
      <c r="I18" s="141"/>
      <c r="J18" s="79">
        <f t="shared" si="0"/>
        <v>0</v>
      </c>
      <c r="K18" s="62"/>
      <c r="L18" s="93" t="s">
        <v>69</v>
      </c>
    </row>
    <row r="19" spans="1:12" s="1" customFormat="1" ht="30" customHeight="1" x14ac:dyDescent="0.15">
      <c r="A19" s="87">
        <v>8</v>
      </c>
      <c r="B19" s="91" t="s">
        <v>30</v>
      </c>
      <c r="C19" s="79">
        <v>5</v>
      </c>
      <c r="D19" s="88" t="s">
        <v>63</v>
      </c>
      <c r="E19" s="89"/>
      <c r="F19" s="82" t="s">
        <v>64</v>
      </c>
      <c r="G19" s="89"/>
      <c r="H19" s="83" t="s">
        <v>65</v>
      </c>
      <c r="I19" s="89"/>
      <c r="J19" s="79">
        <f>E19*C19+G19*C19*3+I19*C19*5</f>
        <v>0</v>
      </c>
      <c r="K19" s="62"/>
      <c r="L19" s="96" t="s">
        <v>61</v>
      </c>
    </row>
    <row r="20" spans="1:12" s="1" customFormat="1" ht="30" customHeight="1" x14ac:dyDescent="0.15">
      <c r="A20" s="87">
        <v>9</v>
      </c>
      <c r="B20" s="91" t="s">
        <v>35</v>
      </c>
      <c r="C20" s="79">
        <v>5</v>
      </c>
      <c r="D20" s="88" t="s">
        <v>63</v>
      </c>
      <c r="E20" s="89"/>
      <c r="F20" s="82" t="s">
        <v>64</v>
      </c>
      <c r="G20" s="89"/>
      <c r="H20" s="83" t="s">
        <v>65</v>
      </c>
      <c r="I20" s="89"/>
      <c r="J20" s="79">
        <f>E20*C20+G20*C20*3+I20*C20*5</f>
        <v>0</v>
      </c>
      <c r="K20" s="62"/>
      <c r="L20" s="96" t="s">
        <v>60</v>
      </c>
    </row>
    <row r="21" spans="1:12" s="1" customFormat="1" ht="30" customHeight="1" x14ac:dyDescent="0.15">
      <c r="A21" s="87">
        <v>10</v>
      </c>
      <c r="B21" s="78" t="s">
        <v>37</v>
      </c>
      <c r="C21" s="79">
        <v>2</v>
      </c>
      <c r="D21" s="88" t="s">
        <v>20</v>
      </c>
      <c r="E21" s="89"/>
      <c r="F21" s="140"/>
      <c r="G21" s="141"/>
      <c r="H21" s="141"/>
      <c r="I21" s="141"/>
      <c r="J21" s="79">
        <f t="shared" si="0"/>
        <v>0</v>
      </c>
      <c r="K21" s="62"/>
      <c r="L21" s="90"/>
    </row>
    <row r="22" spans="1:12" s="1" customFormat="1" ht="30" customHeight="1" thickBot="1" x14ac:dyDescent="0.2">
      <c r="A22" s="97">
        <v>11</v>
      </c>
      <c r="B22" s="98" t="s">
        <v>38</v>
      </c>
      <c r="C22" s="99">
        <v>3</v>
      </c>
      <c r="D22" s="100" t="s">
        <v>39</v>
      </c>
      <c r="E22" s="101"/>
      <c r="F22" s="142"/>
      <c r="G22" s="143"/>
      <c r="H22" s="143"/>
      <c r="I22" s="143"/>
      <c r="J22" s="85">
        <f>IF(E22="○",C22*1,0)</f>
        <v>0</v>
      </c>
      <c r="K22" s="62"/>
      <c r="L22" s="90"/>
    </row>
    <row r="23" spans="1:12" s="1" customFormat="1" ht="30" customHeight="1" thickBot="1" x14ac:dyDescent="0.2">
      <c r="A23" s="128" t="s">
        <v>40</v>
      </c>
      <c r="B23" s="129"/>
      <c r="C23" s="102"/>
      <c r="D23" s="130"/>
      <c r="E23" s="131"/>
      <c r="F23" s="131"/>
      <c r="G23" s="131"/>
      <c r="H23" s="131"/>
      <c r="I23" s="131"/>
      <c r="J23" s="103">
        <f>SUM(J12:J22)</f>
        <v>0</v>
      </c>
      <c r="K23" s="62"/>
      <c r="L23" s="104"/>
    </row>
    <row r="24" spans="1:12" ht="14.25" customHeight="1" thickBot="1" x14ac:dyDescent="0.2">
      <c r="A24" s="66"/>
      <c r="B24" s="105"/>
      <c r="C24" s="66"/>
      <c r="D24" s="63"/>
      <c r="E24" s="66"/>
      <c r="F24" s="63"/>
      <c r="G24" s="66"/>
      <c r="H24" s="63"/>
      <c r="I24" s="66"/>
      <c r="J24" s="63"/>
      <c r="K24" s="63"/>
      <c r="L24" s="63"/>
    </row>
    <row r="25" spans="1:12" ht="20.100000000000001" customHeight="1" thickBot="1" x14ac:dyDescent="0.2">
      <c r="A25" s="66"/>
      <c r="B25" s="106"/>
      <c r="C25" s="107"/>
      <c r="D25" s="108"/>
      <c r="E25" s="109"/>
      <c r="F25" s="110"/>
      <c r="G25" s="138" t="s">
        <v>41</v>
      </c>
      <c r="H25" s="139"/>
      <c r="I25" s="132" t="s">
        <v>42</v>
      </c>
      <c r="J25" s="133"/>
      <c r="K25" s="110"/>
      <c r="L25" s="111"/>
    </row>
    <row r="26" spans="1:12" ht="20.100000000000001" customHeight="1" thickTop="1" x14ac:dyDescent="0.15">
      <c r="A26" s="66"/>
      <c r="B26" s="108"/>
      <c r="C26" s="108"/>
      <c r="D26" s="108"/>
      <c r="E26" s="109"/>
      <c r="F26" s="110"/>
      <c r="G26" s="136" t="s">
        <v>55</v>
      </c>
      <c r="H26" s="137"/>
      <c r="I26" s="134" t="s">
        <v>44</v>
      </c>
      <c r="J26" s="135"/>
      <c r="K26" s="112"/>
      <c r="L26" s="113"/>
    </row>
    <row r="27" spans="1:12" ht="20.100000000000001" customHeight="1" x14ac:dyDescent="0.15">
      <c r="A27" s="66"/>
      <c r="B27" s="108"/>
      <c r="C27" s="108"/>
      <c r="D27" s="108"/>
      <c r="E27" s="109"/>
      <c r="F27" s="110"/>
      <c r="G27" s="126" t="s">
        <v>56</v>
      </c>
      <c r="H27" s="127"/>
      <c r="I27" s="120">
        <v>80000</v>
      </c>
      <c r="J27" s="121"/>
      <c r="K27" s="114"/>
      <c r="L27" s="113"/>
    </row>
    <row r="28" spans="1:12" ht="20.100000000000001" customHeight="1" x14ac:dyDescent="0.15">
      <c r="A28" s="66"/>
      <c r="B28" s="107"/>
      <c r="C28" s="107"/>
      <c r="D28" s="107"/>
      <c r="E28" s="109"/>
      <c r="F28" s="110"/>
      <c r="G28" s="126" t="s">
        <v>57</v>
      </c>
      <c r="H28" s="127"/>
      <c r="I28" s="120">
        <v>100000</v>
      </c>
      <c r="J28" s="121"/>
      <c r="K28" s="114"/>
      <c r="L28" s="113"/>
    </row>
    <row r="29" spans="1:12" ht="20.100000000000001" customHeight="1" x14ac:dyDescent="0.15">
      <c r="A29" s="66"/>
      <c r="B29" s="115"/>
      <c r="C29" s="115"/>
      <c r="D29" s="115"/>
      <c r="E29" s="109"/>
      <c r="F29" s="110"/>
      <c r="G29" s="126" t="s">
        <v>58</v>
      </c>
      <c r="H29" s="127"/>
      <c r="I29" s="120">
        <v>120000</v>
      </c>
      <c r="J29" s="121"/>
      <c r="K29" s="114"/>
      <c r="L29" s="113"/>
    </row>
    <row r="30" spans="1:12" ht="20.100000000000001" customHeight="1" thickBot="1" x14ac:dyDescent="0.2">
      <c r="A30" s="66"/>
      <c r="B30" s="107"/>
      <c r="C30" s="107"/>
      <c r="D30" s="107"/>
      <c r="E30" s="66"/>
      <c r="F30" s="110"/>
      <c r="G30" s="122" t="s">
        <v>59</v>
      </c>
      <c r="H30" s="123"/>
      <c r="I30" s="124">
        <v>150000</v>
      </c>
      <c r="J30" s="125"/>
      <c r="K30" s="114"/>
      <c r="L30" s="113"/>
    </row>
    <row r="31" spans="1:12" x14ac:dyDescent="0.15">
      <c r="B31" s="44"/>
      <c r="C31" s="44"/>
      <c r="D31" s="44"/>
      <c r="E31" s="46"/>
      <c r="F31" s="45"/>
      <c r="G31" s="46"/>
      <c r="H31" s="45"/>
      <c r="I31" s="46"/>
    </row>
    <row r="32" spans="1:12" x14ac:dyDescent="0.15">
      <c r="B32" s="45"/>
      <c r="C32" s="45"/>
      <c r="D32" s="45"/>
      <c r="E32" s="46"/>
      <c r="F32" s="45"/>
      <c r="G32" s="46"/>
      <c r="H32" s="45"/>
      <c r="I32" s="46"/>
    </row>
    <row r="33" spans="2:9" x14ac:dyDescent="0.15">
      <c r="B33" s="45"/>
      <c r="C33" s="45"/>
      <c r="D33" s="45"/>
      <c r="E33" s="46"/>
      <c r="F33" s="45"/>
      <c r="G33" s="46"/>
      <c r="H33" s="45"/>
      <c r="I33" s="46"/>
    </row>
    <row r="34" spans="2:9" x14ac:dyDescent="0.15">
      <c r="B34" s="45"/>
      <c r="C34" s="2"/>
    </row>
    <row r="35" spans="2:9" x14ac:dyDescent="0.15">
      <c r="B35" s="2"/>
      <c r="C35" s="2"/>
    </row>
    <row r="36" spans="2:9" x14ac:dyDescent="0.15">
      <c r="B36" s="2"/>
      <c r="C36" s="2"/>
    </row>
    <row r="37" spans="2:9" x14ac:dyDescent="0.15">
      <c r="B37" s="2"/>
      <c r="C37" s="2"/>
    </row>
    <row r="38" spans="2:9" x14ac:dyDescent="0.15">
      <c r="B38" s="2"/>
      <c r="C38" s="2"/>
    </row>
    <row r="39" spans="2:9" x14ac:dyDescent="0.15">
      <c r="B39" s="2"/>
      <c r="C39" s="2"/>
    </row>
    <row r="40" spans="2:9" x14ac:dyDescent="0.15">
      <c r="B40" s="2"/>
      <c r="C40" s="2"/>
    </row>
    <row r="41" spans="2:9" x14ac:dyDescent="0.15">
      <c r="B41" s="2"/>
      <c r="C41" s="2"/>
    </row>
    <row r="42" spans="2:9" x14ac:dyDescent="0.15">
      <c r="B42" s="2"/>
      <c r="C42" s="2"/>
    </row>
    <row r="43" spans="2:9" x14ac:dyDescent="0.15">
      <c r="B43" s="2"/>
      <c r="C43" s="2"/>
    </row>
    <row r="44" spans="2:9" x14ac:dyDescent="0.15">
      <c r="B44" s="2"/>
      <c r="C44" s="2"/>
    </row>
    <row r="45" spans="2:9" x14ac:dyDescent="0.15">
      <c r="B45" s="2"/>
      <c r="C45" s="2"/>
    </row>
    <row r="46" spans="2:9" x14ac:dyDescent="0.15">
      <c r="B46" s="2"/>
      <c r="C46" s="2"/>
    </row>
    <row r="47" spans="2:9" x14ac:dyDescent="0.15">
      <c r="B47" s="2"/>
      <c r="C47" s="2"/>
    </row>
    <row r="48" spans="2:9" x14ac:dyDescent="0.15">
      <c r="B48" s="2"/>
      <c r="C48" s="2"/>
    </row>
    <row r="49" spans="2:3" x14ac:dyDescent="0.15">
      <c r="B49" s="2"/>
      <c r="C49" s="2"/>
    </row>
    <row r="50" spans="2:3" x14ac:dyDescent="0.15">
      <c r="B50" s="2"/>
      <c r="C50" s="2"/>
    </row>
  </sheetData>
  <mergeCells count="33">
    <mergeCell ref="L10:L11"/>
    <mergeCell ref="D11:E11"/>
    <mergeCell ref="F11:G11"/>
    <mergeCell ref="H11:I11"/>
    <mergeCell ref="A1:K1"/>
    <mergeCell ref="A6:K6"/>
    <mergeCell ref="C3:K3"/>
    <mergeCell ref="C4:K4"/>
    <mergeCell ref="F18:I18"/>
    <mergeCell ref="F21:I21"/>
    <mergeCell ref="F22:I22"/>
    <mergeCell ref="A10:B11"/>
    <mergeCell ref="C10:C11"/>
    <mergeCell ref="D10:J10"/>
    <mergeCell ref="F13:I13"/>
    <mergeCell ref="F14:I14"/>
    <mergeCell ref="F15:I15"/>
    <mergeCell ref="F16:I16"/>
    <mergeCell ref="H17:I17"/>
    <mergeCell ref="A23:B23"/>
    <mergeCell ref="D23:I23"/>
    <mergeCell ref="I25:J25"/>
    <mergeCell ref="I27:J27"/>
    <mergeCell ref="I28:J28"/>
    <mergeCell ref="I26:J26"/>
    <mergeCell ref="G26:H26"/>
    <mergeCell ref="G25:H25"/>
    <mergeCell ref="I29:J29"/>
    <mergeCell ref="G30:H30"/>
    <mergeCell ref="I30:J30"/>
    <mergeCell ref="G27:H27"/>
    <mergeCell ref="G28:H28"/>
    <mergeCell ref="G29:H29"/>
  </mergeCells>
  <phoneticPr fontId="3"/>
  <dataValidations count="1">
    <dataValidation type="list" allowBlank="1" showInputMessage="1" showErrorMessage="1" sqref="I12 E12 G12 E22" xr:uid="{00000000-0002-0000-0000-000000000000}">
      <formula1>"○"</formula1>
    </dataValidation>
  </dataValidations>
  <pageMargins left="0.7" right="0.7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L48"/>
  <sheetViews>
    <sheetView view="pageLayout" topLeftCell="A4" zoomScaleNormal="100" workbookViewId="0">
      <selection activeCell="D21" sqref="D21:I21"/>
    </sheetView>
  </sheetViews>
  <sheetFormatPr defaultColWidth="9" defaultRowHeight="13.5" x14ac:dyDescent="0.15"/>
  <cols>
    <col min="1" max="1" width="4.375" style="5" bestFit="1" customWidth="1"/>
    <col min="2" max="2" width="37" style="42" customWidth="1"/>
    <col min="3" max="3" width="6.75" style="5" customWidth="1"/>
    <col min="4" max="4" width="12.375" style="2" customWidth="1"/>
    <col min="5" max="5" width="6.25" style="5" customWidth="1"/>
    <col min="6" max="6" width="13.375" style="2" customWidth="1"/>
    <col min="7" max="7" width="6.25" style="5" customWidth="1"/>
    <col min="8" max="8" width="12.375" style="2" customWidth="1"/>
    <col min="9" max="9" width="6.25" style="5" customWidth="1"/>
    <col min="10" max="10" width="8.625" style="2" customWidth="1"/>
    <col min="11" max="11" width="5.375" style="2" customWidth="1"/>
    <col min="12" max="12" width="43.125" style="2" customWidth="1"/>
    <col min="13" max="16384" width="9" style="2"/>
  </cols>
  <sheetData>
    <row r="1" spans="1:12" s="1" customFormat="1" ht="24" customHeight="1" x14ac:dyDescent="0.1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" t="s">
        <v>49</v>
      </c>
    </row>
    <row r="2" spans="1:12" s="1" customFormat="1" ht="41.25" customHeight="1" x14ac:dyDescent="0.15">
      <c r="A2" s="162" t="s">
        <v>1</v>
      </c>
      <c r="B2" s="162"/>
      <c r="C2" s="163"/>
      <c r="D2" s="163"/>
      <c r="E2" s="163"/>
      <c r="F2" s="163"/>
      <c r="G2" s="163"/>
      <c r="H2" s="163"/>
      <c r="I2" s="163"/>
      <c r="J2" s="163"/>
    </row>
    <row r="3" spans="1:12" s="1" customFormat="1" ht="19.5" customHeight="1" x14ac:dyDescent="0.15">
      <c r="A3" s="162" t="s">
        <v>2</v>
      </c>
      <c r="B3" s="162"/>
      <c r="C3" s="163"/>
      <c r="D3" s="163"/>
      <c r="E3" s="163"/>
      <c r="F3" s="163"/>
      <c r="G3" s="163"/>
      <c r="H3" s="163"/>
      <c r="I3" s="163"/>
      <c r="J3" s="163"/>
    </row>
    <row r="4" spans="1:12" ht="17.25" customHeight="1" x14ac:dyDescent="0.15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2" ht="3.75" customHeight="1" x14ac:dyDescent="0.15">
      <c r="A5" s="3"/>
      <c r="B5" s="4"/>
      <c r="D5" s="5"/>
    </row>
    <row r="6" spans="1:12" ht="17.25" customHeight="1" x14ac:dyDescent="0.15">
      <c r="A6" s="3"/>
      <c r="B6" s="6" t="s">
        <v>4</v>
      </c>
      <c r="C6" s="7"/>
      <c r="D6" s="8" t="s">
        <v>5</v>
      </c>
      <c r="G6" s="9"/>
      <c r="H6" s="10" t="s">
        <v>6</v>
      </c>
    </row>
    <row r="7" spans="1:12" s="14" customFormat="1" ht="3.75" customHeight="1" thickBot="1" x14ac:dyDescent="0.2">
      <c r="A7" s="11"/>
      <c r="B7" s="12"/>
      <c r="C7" s="13"/>
      <c r="D7" s="13"/>
      <c r="E7" s="13"/>
      <c r="G7" s="13"/>
      <c r="I7" s="13"/>
    </row>
    <row r="8" spans="1:12" ht="17.25" customHeight="1" thickBot="1" x14ac:dyDescent="0.2">
      <c r="A8" s="175" t="s">
        <v>7</v>
      </c>
      <c r="B8" s="176"/>
      <c r="C8" s="178" t="s">
        <v>8</v>
      </c>
      <c r="D8" s="180" t="s">
        <v>9</v>
      </c>
      <c r="E8" s="181"/>
      <c r="F8" s="181"/>
      <c r="G8" s="181"/>
      <c r="H8" s="181"/>
      <c r="I8" s="181"/>
      <c r="J8" s="182"/>
      <c r="L8" s="164" t="s">
        <v>10</v>
      </c>
    </row>
    <row r="9" spans="1:12" s="1" customFormat="1" ht="30" customHeight="1" thickBot="1" x14ac:dyDescent="0.2">
      <c r="A9" s="166"/>
      <c r="B9" s="177"/>
      <c r="C9" s="179"/>
      <c r="D9" s="166" t="s">
        <v>11</v>
      </c>
      <c r="E9" s="167"/>
      <c r="F9" s="168" t="s">
        <v>12</v>
      </c>
      <c r="G9" s="167"/>
      <c r="H9" s="168" t="s">
        <v>13</v>
      </c>
      <c r="I9" s="169"/>
      <c r="J9" s="15" t="s">
        <v>14</v>
      </c>
      <c r="L9" s="165"/>
    </row>
    <row r="10" spans="1:12" s="1" customFormat="1" ht="30" customHeight="1" x14ac:dyDescent="0.15">
      <c r="A10" s="16">
        <v>1</v>
      </c>
      <c r="B10" s="17" t="s">
        <v>15</v>
      </c>
      <c r="C10" s="18">
        <v>1</v>
      </c>
      <c r="D10" s="19" t="s">
        <v>16</v>
      </c>
      <c r="E10" s="20"/>
      <c r="F10" s="21" t="s">
        <v>17</v>
      </c>
      <c r="G10" s="20"/>
      <c r="H10" s="22" t="s">
        <v>18</v>
      </c>
      <c r="I10" s="23"/>
      <c r="J10" s="24">
        <f>IF(E10="○",C10*1,IF(G10="○",C10*3,IF(I10="○",C10*5,0)))</f>
        <v>0</v>
      </c>
      <c r="L10" s="25"/>
    </row>
    <row r="11" spans="1:12" s="1" customFormat="1" ht="30" customHeight="1" x14ac:dyDescent="0.15">
      <c r="A11" s="26">
        <v>2</v>
      </c>
      <c r="B11" s="17" t="s">
        <v>19</v>
      </c>
      <c r="C11" s="18">
        <v>2</v>
      </c>
      <c r="D11" s="27" t="s">
        <v>20</v>
      </c>
      <c r="E11" s="28"/>
      <c r="F11" s="171"/>
      <c r="G11" s="172"/>
      <c r="H11" s="172"/>
      <c r="I11" s="172"/>
      <c r="J11" s="18">
        <f>E11*C11</f>
        <v>0</v>
      </c>
      <c r="L11" s="29"/>
    </row>
    <row r="12" spans="1:12" s="1" customFormat="1" ht="30" customHeight="1" x14ac:dyDescent="0.15">
      <c r="A12" s="26">
        <v>3</v>
      </c>
      <c r="B12" s="30" t="s">
        <v>21</v>
      </c>
      <c r="C12" s="18">
        <v>1</v>
      </c>
      <c r="D12" s="31" t="s">
        <v>20</v>
      </c>
      <c r="E12" s="28"/>
      <c r="F12" s="171"/>
      <c r="G12" s="172"/>
      <c r="H12" s="172"/>
      <c r="I12" s="172"/>
      <c r="J12" s="18">
        <f t="shared" ref="J12:J19" si="0">E12*C12</f>
        <v>0</v>
      </c>
      <c r="L12" s="18"/>
    </row>
    <row r="13" spans="1:12" s="1" customFormat="1" ht="30" customHeight="1" x14ac:dyDescent="0.15">
      <c r="A13" s="26">
        <v>4</v>
      </c>
      <c r="B13" s="30" t="s">
        <v>22</v>
      </c>
      <c r="C13" s="18">
        <v>1</v>
      </c>
      <c r="D13" s="31" t="s">
        <v>20</v>
      </c>
      <c r="E13" s="28"/>
      <c r="F13" s="171"/>
      <c r="G13" s="172"/>
      <c r="H13" s="172"/>
      <c r="I13" s="172"/>
      <c r="J13" s="18">
        <f t="shared" si="0"/>
        <v>0</v>
      </c>
      <c r="L13" s="18"/>
    </row>
    <row r="14" spans="1:12" s="1" customFormat="1" ht="30" customHeight="1" x14ac:dyDescent="0.15">
      <c r="A14" s="26">
        <v>5</v>
      </c>
      <c r="B14" s="17" t="s">
        <v>23</v>
      </c>
      <c r="C14" s="18">
        <v>3</v>
      </c>
      <c r="D14" s="27" t="s">
        <v>20</v>
      </c>
      <c r="E14" s="28"/>
      <c r="F14" s="171"/>
      <c r="G14" s="172"/>
      <c r="H14" s="172"/>
      <c r="I14" s="172"/>
      <c r="J14" s="18">
        <f>E14*C14</f>
        <v>0</v>
      </c>
      <c r="L14" s="32" t="s">
        <v>24</v>
      </c>
    </row>
    <row r="15" spans="1:12" s="1" customFormat="1" ht="30" customHeight="1" x14ac:dyDescent="0.15">
      <c r="A15" s="26">
        <v>6</v>
      </c>
      <c r="B15" s="17" t="s">
        <v>25</v>
      </c>
      <c r="C15" s="18">
        <v>3</v>
      </c>
      <c r="D15" s="27" t="s">
        <v>20</v>
      </c>
      <c r="E15" s="60"/>
      <c r="F15" s="61" t="s">
        <v>20</v>
      </c>
      <c r="G15" s="28"/>
      <c r="H15" s="183"/>
      <c r="I15" s="184"/>
      <c r="J15" s="18">
        <f>E15*C15+G15*C15*3</f>
        <v>0</v>
      </c>
      <c r="L15" s="32" t="s">
        <v>26</v>
      </c>
    </row>
    <row r="16" spans="1:12" s="1" customFormat="1" ht="30" customHeight="1" x14ac:dyDescent="0.15">
      <c r="A16" s="26">
        <v>7</v>
      </c>
      <c r="B16" s="17" t="s">
        <v>27</v>
      </c>
      <c r="C16" s="18">
        <v>3</v>
      </c>
      <c r="D16" s="27" t="s">
        <v>28</v>
      </c>
      <c r="E16" s="28"/>
      <c r="F16" s="171"/>
      <c r="G16" s="172"/>
      <c r="H16" s="172"/>
      <c r="I16" s="172"/>
      <c r="J16" s="18">
        <f t="shared" si="0"/>
        <v>0</v>
      </c>
      <c r="L16" s="32" t="s">
        <v>29</v>
      </c>
    </row>
    <row r="17" spans="1:12" s="1" customFormat="1" ht="30" customHeight="1" x14ac:dyDescent="0.15">
      <c r="A17" s="26">
        <v>8</v>
      </c>
      <c r="B17" s="30" t="s">
        <v>30</v>
      </c>
      <c r="C17" s="18">
        <v>5</v>
      </c>
      <c r="D17" s="27" t="s">
        <v>31</v>
      </c>
      <c r="E17" s="28"/>
      <c r="F17" s="21" t="s">
        <v>32</v>
      </c>
      <c r="G17" s="28"/>
      <c r="H17" s="22" t="s">
        <v>33</v>
      </c>
      <c r="I17" s="28"/>
      <c r="J17" s="18">
        <f>E17*C17+G17*C17*3+I17*C17*5</f>
        <v>0</v>
      </c>
      <c r="L17" s="33" t="s">
        <v>34</v>
      </c>
    </row>
    <row r="18" spans="1:12" s="1" customFormat="1" ht="30" customHeight="1" x14ac:dyDescent="0.15">
      <c r="A18" s="26">
        <v>9</v>
      </c>
      <c r="B18" s="30" t="s">
        <v>35</v>
      </c>
      <c r="C18" s="18">
        <v>5</v>
      </c>
      <c r="D18" s="27" t="s">
        <v>31</v>
      </c>
      <c r="E18" s="28"/>
      <c r="F18" s="21" t="s">
        <v>32</v>
      </c>
      <c r="G18" s="28"/>
      <c r="H18" s="22" t="s">
        <v>33</v>
      </c>
      <c r="I18" s="28"/>
      <c r="J18" s="18">
        <f>E18*C18+G18*C18*3+I18*C18*5</f>
        <v>0</v>
      </c>
      <c r="L18" s="33" t="s">
        <v>36</v>
      </c>
    </row>
    <row r="19" spans="1:12" s="1" customFormat="1" ht="30" customHeight="1" x14ac:dyDescent="0.15">
      <c r="A19" s="26">
        <v>10</v>
      </c>
      <c r="B19" s="17" t="s">
        <v>37</v>
      </c>
      <c r="C19" s="18">
        <v>2</v>
      </c>
      <c r="D19" s="27" t="s">
        <v>20</v>
      </c>
      <c r="E19" s="28"/>
      <c r="F19" s="171"/>
      <c r="G19" s="172"/>
      <c r="H19" s="172"/>
      <c r="I19" s="172"/>
      <c r="J19" s="18">
        <f t="shared" si="0"/>
        <v>0</v>
      </c>
      <c r="L19" s="29"/>
    </row>
    <row r="20" spans="1:12" s="1" customFormat="1" ht="30" customHeight="1" thickBot="1" x14ac:dyDescent="0.2">
      <c r="A20" s="34">
        <v>11</v>
      </c>
      <c r="B20" s="35" t="s">
        <v>38</v>
      </c>
      <c r="C20" s="36">
        <v>3</v>
      </c>
      <c r="D20" s="37" t="s">
        <v>39</v>
      </c>
      <c r="E20" s="38"/>
      <c r="F20" s="173"/>
      <c r="G20" s="174"/>
      <c r="H20" s="174"/>
      <c r="I20" s="174"/>
      <c r="J20" s="24">
        <f>IF(E20="○",C20*1,IF(G20="○",C20*3,IF(I20="○",C20*5,0)))</f>
        <v>0</v>
      </c>
      <c r="L20" s="29"/>
    </row>
    <row r="21" spans="1:12" s="1" customFormat="1" ht="30" customHeight="1" thickBot="1" x14ac:dyDescent="0.2">
      <c r="A21" s="166" t="s">
        <v>40</v>
      </c>
      <c r="B21" s="177"/>
      <c r="C21" s="39"/>
      <c r="D21" s="191"/>
      <c r="E21" s="192"/>
      <c r="F21" s="192"/>
      <c r="G21" s="192"/>
      <c r="H21" s="192"/>
      <c r="I21" s="192"/>
      <c r="J21" s="40">
        <f>SUM(J10:J20)</f>
        <v>0</v>
      </c>
      <c r="L21" s="41"/>
    </row>
    <row r="22" spans="1:12" ht="14.25" customHeight="1" thickBot="1" x14ac:dyDescent="0.2"/>
    <row r="23" spans="1:12" ht="20.100000000000001" customHeight="1" thickBot="1" x14ac:dyDescent="0.2">
      <c r="B23" s="43"/>
      <c r="C23" s="44"/>
      <c r="D23" s="45"/>
      <c r="E23" s="46"/>
      <c r="F23" s="47"/>
      <c r="G23" s="48" t="s">
        <v>41</v>
      </c>
      <c r="H23" s="49"/>
      <c r="I23" s="193" t="s">
        <v>42</v>
      </c>
      <c r="J23" s="194"/>
      <c r="K23" s="47"/>
      <c r="L23" s="50"/>
    </row>
    <row r="24" spans="1:12" ht="20.100000000000001" customHeight="1" thickTop="1" x14ac:dyDescent="0.15">
      <c r="B24" s="45"/>
      <c r="C24" s="45"/>
      <c r="D24" s="45"/>
      <c r="E24" s="46"/>
      <c r="F24" s="47"/>
      <c r="G24" s="51" t="s">
        <v>43</v>
      </c>
      <c r="H24" s="52"/>
      <c r="I24" s="195" t="s">
        <v>44</v>
      </c>
      <c r="J24" s="196"/>
      <c r="K24" s="53"/>
      <c r="L24" s="54"/>
    </row>
    <row r="25" spans="1:12" ht="20.100000000000001" customHeight="1" x14ac:dyDescent="0.15">
      <c r="B25" s="45"/>
      <c r="C25" s="45"/>
      <c r="D25" s="45"/>
      <c r="E25" s="46"/>
      <c r="F25" s="47"/>
      <c r="G25" s="55" t="s">
        <v>45</v>
      </c>
      <c r="H25" s="56"/>
      <c r="I25" s="185">
        <v>80000</v>
      </c>
      <c r="J25" s="186"/>
      <c r="K25" s="57"/>
      <c r="L25" s="54"/>
    </row>
    <row r="26" spans="1:12" ht="20.100000000000001" customHeight="1" x14ac:dyDescent="0.15">
      <c r="B26" s="44"/>
      <c r="C26" s="44"/>
      <c r="D26" s="44"/>
      <c r="E26" s="46"/>
      <c r="F26" s="47"/>
      <c r="G26" s="58" t="s">
        <v>46</v>
      </c>
      <c r="H26" s="56"/>
      <c r="I26" s="185">
        <v>100000</v>
      </c>
      <c r="J26" s="186"/>
      <c r="K26" s="57"/>
      <c r="L26" s="54"/>
    </row>
    <row r="27" spans="1:12" ht="20.100000000000001" customHeight="1" x14ac:dyDescent="0.15">
      <c r="B27" s="59"/>
      <c r="C27" s="59"/>
      <c r="D27" s="59"/>
      <c r="E27" s="46"/>
      <c r="F27" s="47"/>
      <c r="G27" s="55" t="s">
        <v>47</v>
      </c>
      <c r="H27" s="56"/>
      <c r="I27" s="185">
        <v>120000</v>
      </c>
      <c r="J27" s="186"/>
      <c r="K27" s="57"/>
      <c r="L27" s="54"/>
    </row>
    <row r="28" spans="1:12" ht="20.100000000000001" customHeight="1" thickBot="1" x14ac:dyDescent="0.2">
      <c r="B28" s="44"/>
      <c r="C28" s="44"/>
      <c r="D28" s="44"/>
      <c r="F28" s="47"/>
      <c r="G28" s="187" t="s">
        <v>48</v>
      </c>
      <c r="H28" s="188"/>
      <c r="I28" s="189">
        <v>150000</v>
      </c>
      <c r="J28" s="190"/>
      <c r="K28" s="57"/>
      <c r="L28" s="54"/>
    </row>
    <row r="29" spans="1:12" x14ac:dyDescent="0.15">
      <c r="B29" s="44"/>
      <c r="C29" s="44"/>
      <c r="D29" s="44"/>
      <c r="E29" s="46"/>
      <c r="F29" s="45"/>
      <c r="G29" s="46"/>
      <c r="H29" s="45"/>
      <c r="I29" s="46"/>
    </row>
    <row r="30" spans="1:12" x14ac:dyDescent="0.15">
      <c r="B30" s="45"/>
      <c r="C30" s="45"/>
      <c r="D30" s="45"/>
      <c r="E30" s="46"/>
      <c r="F30" s="45"/>
      <c r="G30" s="46"/>
      <c r="H30" s="45"/>
      <c r="I30" s="46"/>
    </row>
    <row r="31" spans="1:12" x14ac:dyDescent="0.15">
      <c r="B31" s="45"/>
      <c r="C31" s="45"/>
      <c r="D31" s="45"/>
      <c r="E31" s="46"/>
      <c r="F31" s="45"/>
      <c r="G31" s="46"/>
      <c r="H31" s="45"/>
      <c r="I31" s="46"/>
    </row>
    <row r="32" spans="1:12" x14ac:dyDescent="0.15">
      <c r="B32" s="45"/>
      <c r="C32" s="2"/>
    </row>
    <row r="33" spans="2:3" x14ac:dyDescent="0.15">
      <c r="B33" s="2"/>
      <c r="C33" s="2"/>
    </row>
    <row r="34" spans="2:3" x14ac:dyDescent="0.15">
      <c r="B34" s="2"/>
      <c r="C34" s="2"/>
    </row>
    <row r="35" spans="2:3" x14ac:dyDescent="0.15">
      <c r="B35" s="2"/>
      <c r="C35" s="2"/>
    </row>
    <row r="36" spans="2:3" x14ac:dyDescent="0.15">
      <c r="B36" s="2"/>
      <c r="C36" s="2"/>
    </row>
    <row r="37" spans="2:3" x14ac:dyDescent="0.15">
      <c r="B37" s="2"/>
      <c r="C37" s="2"/>
    </row>
    <row r="38" spans="2:3" x14ac:dyDescent="0.15">
      <c r="B38" s="2"/>
      <c r="C38" s="2"/>
    </row>
    <row r="39" spans="2:3" x14ac:dyDescent="0.15">
      <c r="B39" s="2"/>
      <c r="C39" s="2"/>
    </row>
    <row r="40" spans="2:3" x14ac:dyDescent="0.15">
      <c r="B40" s="2"/>
      <c r="C40" s="2"/>
    </row>
    <row r="41" spans="2:3" x14ac:dyDescent="0.15">
      <c r="B41" s="2"/>
      <c r="C41" s="2"/>
    </row>
    <row r="42" spans="2:3" x14ac:dyDescent="0.15">
      <c r="B42" s="2"/>
      <c r="C42" s="2"/>
    </row>
    <row r="43" spans="2:3" x14ac:dyDescent="0.15">
      <c r="B43" s="2"/>
      <c r="C43" s="2"/>
    </row>
    <row r="44" spans="2:3" x14ac:dyDescent="0.15">
      <c r="B44" s="2"/>
      <c r="C44" s="2"/>
    </row>
    <row r="45" spans="2:3" x14ac:dyDescent="0.15">
      <c r="B45" s="2"/>
      <c r="C45" s="2"/>
    </row>
    <row r="46" spans="2:3" x14ac:dyDescent="0.15">
      <c r="B46" s="2"/>
      <c r="C46" s="2"/>
    </row>
    <row r="47" spans="2:3" x14ac:dyDescent="0.15">
      <c r="B47" s="2"/>
      <c r="C47" s="2"/>
    </row>
    <row r="48" spans="2:3" x14ac:dyDescent="0.15">
      <c r="B48" s="2"/>
      <c r="C48" s="2"/>
    </row>
  </sheetData>
  <mergeCells count="30">
    <mergeCell ref="I27:J27"/>
    <mergeCell ref="G28:H28"/>
    <mergeCell ref="I28:J28"/>
    <mergeCell ref="A21:B21"/>
    <mergeCell ref="D21:I21"/>
    <mergeCell ref="I23:J23"/>
    <mergeCell ref="I25:J25"/>
    <mergeCell ref="I26:J26"/>
    <mergeCell ref="I24:J24"/>
    <mergeCell ref="F16:I16"/>
    <mergeCell ref="F19:I19"/>
    <mergeCell ref="F20:I20"/>
    <mergeCell ref="A8:B9"/>
    <mergeCell ref="C8:C9"/>
    <mergeCell ref="D8:J8"/>
    <mergeCell ref="F11:I11"/>
    <mergeCell ref="F12:I12"/>
    <mergeCell ref="F13:I13"/>
    <mergeCell ref="F14:I14"/>
    <mergeCell ref="H15:I15"/>
    <mergeCell ref="L8:L9"/>
    <mergeCell ref="D9:E9"/>
    <mergeCell ref="F9:G9"/>
    <mergeCell ref="H9:I9"/>
    <mergeCell ref="A4:K4"/>
    <mergeCell ref="A1:K1"/>
    <mergeCell ref="A2:B2"/>
    <mergeCell ref="C2:J2"/>
    <mergeCell ref="A3:B3"/>
    <mergeCell ref="C3:J3"/>
  </mergeCells>
  <phoneticPr fontId="3"/>
  <dataValidations count="1">
    <dataValidation type="list" allowBlank="1" showInputMessage="1" showErrorMessage="1" sqref="I10 E10 G10 E20" xr:uid="{00000000-0002-0000-0100-000000000000}">
      <formula1>"○"</formula1>
    </dataValidation>
  </dataValidations>
  <pageMargins left="0.41" right="0.37" top="0.47244094488188981" bottom="0.51181102362204722" header="0.31496062992125984" footer="0.31496062992125984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観察脱落費ポイント表 (2021.8.1）</vt:lpstr>
      <vt:lpstr>観察脱落費ポイント表</vt:lpstr>
      <vt:lpstr>観察脱落費ポイント表!Print_Area</vt:lpstr>
      <vt:lpstr>'観察脱落費ポイント表 (2021.8.1）'!Print_Area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warigai-PC</dc:creator>
  <cp:lastModifiedBy>chiken_w</cp:lastModifiedBy>
  <cp:lastPrinted>2021-07-27T02:35:02Z</cp:lastPrinted>
  <dcterms:created xsi:type="dcterms:W3CDTF">2019-04-08T02:11:52Z</dcterms:created>
  <dcterms:modified xsi:type="dcterms:W3CDTF">2021-08-02T01:33:33Z</dcterms:modified>
</cp:coreProperties>
</file>