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2.0.135\治験管理室\Ⅲ　事務局\〖Ⅲ-５〗ホームページ\令和3年9月_HP更新資料\"/>
    </mc:Choice>
  </mc:AlternateContent>
  <xr:revisionPtr revIDLastSave="0" documentId="13_ncr:1_{D98CFB60-A049-42E8-9F57-0CB2355B6426}" xr6:coauthVersionLast="47" xr6:coauthVersionMax="47" xr10:uidLastSave="{00000000-0000-0000-0000-000000000000}"/>
  <bookViews>
    <workbookView xWindow="-120" yWindow="-120" windowWidth="29040" windowHeight="15840" xr2:uid="{0EA66A40-FA9C-4820-B89A-4257A924D908}"/>
  </bookViews>
  <sheets>
    <sheet name="臨床試験研究経費　2021.8.1" sheetId="1" r:id="rId1"/>
  </sheets>
  <definedNames>
    <definedName name="_xlnm.Print_Area" localSheetId="0">'臨床試験研究経費　2021.8.1'!$A$1:$O$53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O51" i="1" s="1"/>
  <c r="G40" i="1"/>
  <c r="G38" i="1"/>
  <c r="G37" i="1"/>
  <c r="G36" i="1"/>
  <c r="G35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42" i="1" s="1"/>
  <c r="G43" i="1" l="1"/>
  <c r="F47" i="1" s="1"/>
  <c r="F46" i="1"/>
  <c r="F48" i="1" l="1"/>
  <c r="F49" i="1"/>
  <c r="F50" i="1" s="1"/>
</calcChain>
</file>

<file path=xl/sharedStrings.xml><?xml version="1.0" encoding="utf-8"?>
<sst xmlns="http://schemas.openxmlformats.org/spreadsheetml/2006/main" count="162" uniqueCount="127">
  <si>
    <t>臨床試験研究経費ポイント算出表</t>
  </si>
  <si>
    <t>要　　素</t>
    <rPh sb="0" eb="1">
      <t>ヨウ</t>
    </rPh>
    <rPh sb="3" eb="4">
      <t>ス</t>
    </rPh>
    <phoneticPr fontId="2"/>
  </si>
  <si>
    <t>ウエイト</t>
    <phoneticPr fontId="2"/>
  </si>
  <si>
    <t>ポイント</t>
    <phoneticPr fontId="2"/>
  </si>
  <si>
    <t>※</t>
    <phoneticPr fontId="2"/>
  </si>
  <si>
    <t>●</t>
    <phoneticPr fontId="2"/>
  </si>
  <si>
    <t>セルに各ウエイトの選択をお願いします。</t>
    <rPh sb="3" eb="4">
      <t>カク</t>
    </rPh>
    <rPh sb="9" eb="11">
      <t>センタク</t>
    </rPh>
    <rPh sb="13" eb="14">
      <t>ネガ</t>
    </rPh>
    <phoneticPr fontId="2"/>
  </si>
  <si>
    <t>Ⅰ　　　　　　　　　　　　　　(ウエイト×１)</t>
    <phoneticPr fontId="2"/>
  </si>
  <si>
    <t>Ⅱ　　　　　　　　　　　　　　(ウエイト×３)</t>
    <phoneticPr fontId="2"/>
  </si>
  <si>
    <t>Ⅲ　　　　　　　　　　　　　　(ウエイト×５)</t>
    <phoneticPr fontId="2"/>
  </si>
  <si>
    <t>数</t>
    <rPh sb="0" eb="1">
      <t>スウ</t>
    </rPh>
    <phoneticPr fontId="2"/>
  </si>
  <si>
    <t>(数欄に自動入力されます）</t>
    <rPh sb="1" eb="2">
      <t>カズ</t>
    </rPh>
    <rPh sb="2" eb="3">
      <t>ラン</t>
    </rPh>
    <rPh sb="4" eb="6">
      <t>ジドウ</t>
    </rPh>
    <rPh sb="6" eb="8">
      <t>ニュウリョク</t>
    </rPh>
    <phoneticPr fontId="2"/>
  </si>
  <si>
    <t>Ａ</t>
    <phoneticPr fontId="2"/>
  </si>
  <si>
    <t>対象疾患の重症度</t>
    <rPh sb="0" eb="2">
      <t>タイショウ</t>
    </rPh>
    <rPh sb="2" eb="4">
      <t>シッカン</t>
    </rPh>
    <rPh sb="5" eb="8">
      <t>ジュウショウド</t>
    </rPh>
    <phoneticPr fontId="2"/>
  </si>
  <si>
    <t>軽症</t>
    <rPh sb="0" eb="2">
      <t>ケイショウ</t>
    </rPh>
    <phoneticPr fontId="2"/>
  </si>
  <si>
    <t>中等度</t>
    <rPh sb="0" eb="3">
      <t>チュウトウド</t>
    </rPh>
    <phoneticPr fontId="2"/>
  </si>
  <si>
    <t>重症・重篤</t>
    <rPh sb="0" eb="2">
      <t>ジュウショウ</t>
    </rPh>
    <rPh sb="3" eb="5">
      <t>ジュウトク</t>
    </rPh>
    <phoneticPr fontId="2"/>
  </si>
  <si>
    <t>　</t>
  </si>
  <si>
    <t>Ｂ</t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</si>
  <si>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</si>
  <si>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</si>
  <si>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</si>
  <si>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Ｃ</t>
    <phoneticPr fontId="2"/>
  </si>
  <si>
    <t>治験薬製造承認の状況</t>
    <rPh sb="0" eb="3">
      <t>チケンヤク</t>
    </rPh>
    <rPh sb="3" eb="5">
      <t>セイゾウ</t>
    </rPh>
    <rPh sb="5" eb="7">
      <t>ショウニン</t>
    </rPh>
    <rPh sb="8" eb="10">
      <t>ジョウキョウ</t>
    </rPh>
    <phoneticPr fontId="2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</si>
  <si>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2"/>
  </si>
  <si>
    <t>同一適応に欧米で承認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2"/>
  </si>
  <si>
    <t>未承認</t>
    <rPh sb="0" eb="1">
      <t>ミ</t>
    </rPh>
    <rPh sb="1" eb="3">
      <t>ショウニン</t>
    </rPh>
    <phoneticPr fontId="2"/>
  </si>
  <si>
    <t>Ｄ</t>
    <phoneticPr fontId="2"/>
  </si>
  <si>
    <t>デザイン</t>
    <phoneticPr fontId="2"/>
  </si>
  <si>
    <t>オープン</t>
    <phoneticPr fontId="2"/>
  </si>
  <si>
    <t>単盲検</t>
    <rPh sb="0" eb="1">
      <t>タン</t>
    </rPh>
    <rPh sb="1" eb="3">
      <t>モウケン</t>
    </rPh>
    <phoneticPr fontId="2"/>
  </si>
  <si>
    <t>二重盲検</t>
    <rPh sb="0" eb="4">
      <t>ニジュウ</t>
    </rPh>
    <phoneticPr fontId="2"/>
  </si>
  <si>
    <t>Ｅ</t>
    <phoneticPr fontId="2"/>
  </si>
  <si>
    <t>プラセボの使用</t>
    <rPh sb="5" eb="7">
      <t>シヨウ</t>
    </rPh>
    <phoneticPr fontId="2"/>
  </si>
  <si>
    <t>使用</t>
    <rPh sb="0" eb="2">
      <t>シヨウ</t>
    </rPh>
    <phoneticPr fontId="2"/>
  </si>
  <si>
    <t>Ｆ</t>
    <phoneticPr fontId="2"/>
  </si>
  <si>
    <t>併用薬の使用</t>
    <rPh sb="0" eb="2">
      <t>ヘイヨウ</t>
    </rPh>
    <rPh sb="2" eb="3">
      <t>ヤク</t>
    </rPh>
    <rPh sb="4" eb="6">
      <t>シヨウ</t>
    </rPh>
    <phoneticPr fontId="2"/>
  </si>
  <si>
    <t>同効薬でも
不変使用可</t>
    <rPh sb="0" eb="3">
      <t>ドウコウヤク</t>
    </rPh>
    <rPh sb="6" eb="8">
      <t>フヘン</t>
    </rPh>
    <rPh sb="8" eb="10">
      <t>シヨウ</t>
    </rPh>
    <rPh sb="10" eb="11">
      <t>カ</t>
    </rPh>
    <phoneticPr fontId="2"/>
  </si>
  <si>
    <t>同効薬のみ禁止</t>
    <rPh sb="0" eb="3">
      <t>ドウコウヤク</t>
    </rPh>
    <rPh sb="5" eb="7">
      <t>キンシ</t>
    </rPh>
    <phoneticPr fontId="2"/>
  </si>
  <si>
    <t>全面禁止</t>
    <rPh sb="0" eb="2">
      <t>ゼンメン</t>
    </rPh>
    <rPh sb="2" eb="4">
      <t>キンシ</t>
    </rPh>
    <phoneticPr fontId="2"/>
  </si>
  <si>
    <t>Ｇ</t>
    <phoneticPr fontId="2"/>
  </si>
  <si>
    <t>治験薬の投与経路</t>
    <rPh sb="0" eb="3">
      <t>チケンヤク</t>
    </rPh>
    <rPh sb="4" eb="6">
      <t>トウヨ</t>
    </rPh>
    <rPh sb="6" eb="8">
      <t>ケイロ</t>
    </rPh>
    <phoneticPr fontId="2"/>
  </si>
  <si>
    <t>内用・外用</t>
    <rPh sb="0" eb="2">
      <t>ナイヨウ</t>
    </rPh>
    <rPh sb="3" eb="5">
      <t>ガイヨウ</t>
    </rPh>
    <phoneticPr fontId="2"/>
  </si>
  <si>
    <t>皮下・筋注</t>
    <rPh sb="0" eb="2">
      <t>ヒカ</t>
    </rPh>
    <rPh sb="3" eb="5">
      <t>キンチュウ</t>
    </rPh>
    <phoneticPr fontId="2"/>
  </si>
  <si>
    <t>静注・特殊</t>
    <rPh sb="0" eb="2">
      <t>ジョウチュウ</t>
    </rPh>
    <rPh sb="3" eb="5">
      <t>トクシュ</t>
    </rPh>
    <phoneticPr fontId="2"/>
  </si>
  <si>
    <t>Ｈ</t>
    <phoneticPr fontId="2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</si>
  <si>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2"/>
  </si>
  <si>
    <t>４週間以内</t>
    <rPh sb="1" eb="3">
      <t>シュウカン</t>
    </rPh>
    <rPh sb="3" eb="5">
      <t>イナイ</t>
    </rPh>
    <phoneticPr fontId="2"/>
  </si>
  <si>
    <t>５～２４週間</t>
    <rPh sb="4" eb="5">
      <t>シュウ</t>
    </rPh>
    <rPh sb="5" eb="6">
      <t>アイダ</t>
    </rPh>
    <phoneticPr fontId="2"/>
  </si>
  <si>
    <t>２５～５２週間</t>
    <rPh sb="5" eb="6">
      <t>シュウ</t>
    </rPh>
    <rPh sb="6" eb="7">
      <t>カン</t>
    </rPh>
    <phoneticPr fontId="2"/>
  </si>
  <si>
    <t>Ｉ</t>
    <phoneticPr fontId="2"/>
  </si>
  <si>
    <t>被験者層</t>
    <rPh sb="0" eb="3">
      <t>ヒケンシャ</t>
    </rPh>
    <rPh sb="3" eb="4">
      <t>ソウ</t>
    </rPh>
    <phoneticPr fontId="2"/>
  </si>
  <si>
    <t>成人</t>
    <rPh sb="0" eb="2">
      <t>セイジン</t>
    </rPh>
    <phoneticPr fontId="2"/>
  </si>
  <si>
    <r>
      <t>小児、成人</t>
    </r>
    <r>
      <rPr>
        <sz val="8"/>
        <rFont val="ＭＳ ゴシック"/>
        <family val="3"/>
        <charset val="128"/>
      </rPr>
      <t>（高齢者、肝・腎障害等合併有）</t>
    </r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ア</t>
    </rPh>
    <phoneticPr fontId="2"/>
  </si>
  <si>
    <t>乳児・新生児</t>
    <rPh sb="0" eb="2">
      <t>ニュウジ</t>
    </rPh>
    <rPh sb="3" eb="6">
      <t>シンセイジ</t>
    </rPh>
    <phoneticPr fontId="2"/>
  </si>
  <si>
    <t>Ｊ</t>
    <phoneticPr fontId="2"/>
  </si>
  <si>
    <t>被験者の選出（適格＋除外基準数）</t>
    <rPh sb="0" eb="3">
      <t>ヒケンシャ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2"/>
  </si>
  <si>
    <t>１９以下</t>
    <rPh sb="2" eb="4">
      <t>イカ</t>
    </rPh>
    <phoneticPr fontId="2"/>
  </si>
  <si>
    <t>２０～２９</t>
    <phoneticPr fontId="2"/>
  </si>
  <si>
    <t>３０以上</t>
    <rPh sb="2" eb="4">
      <t>イジョウ</t>
    </rPh>
    <phoneticPr fontId="2"/>
  </si>
  <si>
    <t>Ｋ</t>
    <phoneticPr fontId="2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</si>
  <si>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2"/>
  </si>
  <si>
    <t>４以下</t>
    <rPh sb="1" eb="3">
      <t>イカ</t>
    </rPh>
    <phoneticPr fontId="2"/>
  </si>
  <si>
    <t>５～９</t>
    <phoneticPr fontId="2"/>
  </si>
  <si>
    <t>１０以上</t>
    <rPh sb="2" eb="4">
      <t>イジョウ</t>
    </rPh>
    <phoneticPr fontId="2"/>
  </si>
  <si>
    <t>Ｌ</t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</si>
  <si>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</si>
  <si>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Ｍ</t>
    <phoneticPr fontId="2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</si>
  <si>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</si>
  <si>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４９以下</t>
    <rPh sb="2" eb="4">
      <t>イカ</t>
    </rPh>
    <phoneticPr fontId="2"/>
  </si>
  <si>
    <t>５０～９９</t>
    <phoneticPr fontId="2"/>
  </si>
  <si>
    <t>１００以上</t>
    <rPh sb="3" eb="5">
      <t>イジョウ</t>
    </rPh>
    <phoneticPr fontId="2"/>
  </si>
  <si>
    <t>※M：検査内容を詳しくご記入お願いします</t>
    <rPh sb="3" eb="5">
      <t>ケンサ</t>
    </rPh>
    <rPh sb="5" eb="7">
      <t>ナイヨウ</t>
    </rPh>
    <rPh sb="8" eb="9">
      <t>クワ</t>
    </rPh>
    <rPh sb="12" eb="14">
      <t>キニュウ</t>
    </rPh>
    <rPh sb="15" eb="16">
      <t>ネガ</t>
    </rPh>
    <phoneticPr fontId="2"/>
  </si>
  <si>
    <t>Ｎ</t>
    <phoneticPr fontId="2"/>
  </si>
  <si>
    <t>侵襲的機能検査及び画像診断回数</t>
    <rPh sb="0" eb="2">
      <t>シンシュウ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</si>
  <si>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×回数</t>
    <rPh sb="1" eb="3">
      <t>カイスウ</t>
    </rPh>
    <phoneticPr fontId="2"/>
  </si>
  <si>
    <t>※N　侵襲的機能検査 例：内視鏡・動脈血採取・髄液採取・中間尿採取・口腔内粘膜採取他　
　　　　　  画像診断　例：X線・CT・造影剤投与する超音波試験・眼底写真　他</t>
    <rPh sb="3" eb="4">
      <t>オカ</t>
    </rPh>
    <rPh sb="4" eb="5">
      <t>オソ</t>
    </rPh>
    <rPh sb="5" eb="6">
      <t>テキ</t>
    </rPh>
    <rPh sb="6" eb="8">
      <t>キノウ</t>
    </rPh>
    <rPh sb="8" eb="10">
      <t>ケンサ</t>
    </rPh>
    <rPh sb="11" eb="12">
      <t>レイ</t>
    </rPh>
    <rPh sb="13" eb="16">
      <t>ナイシキョウ</t>
    </rPh>
    <rPh sb="17" eb="20">
      <t>ドウミャクケツ</t>
    </rPh>
    <rPh sb="20" eb="22">
      <t>サイシュ</t>
    </rPh>
    <rPh sb="23" eb="24">
      <t>ズイ</t>
    </rPh>
    <rPh sb="24" eb="25">
      <t>エキ</t>
    </rPh>
    <rPh sb="25" eb="27">
      <t>サイシュ</t>
    </rPh>
    <rPh sb="28" eb="30">
      <t>チュウカン</t>
    </rPh>
    <rPh sb="30" eb="31">
      <t>ニョウ</t>
    </rPh>
    <rPh sb="31" eb="33">
      <t>サイシュ</t>
    </rPh>
    <rPh sb="34" eb="36">
      <t>コウクウ</t>
    </rPh>
    <rPh sb="36" eb="37">
      <t>ナイ</t>
    </rPh>
    <rPh sb="37" eb="39">
      <t>ネンマク</t>
    </rPh>
    <rPh sb="39" eb="41">
      <t>サイシュ</t>
    </rPh>
    <rPh sb="41" eb="42">
      <t>ホカ</t>
    </rPh>
    <rPh sb="82" eb="83">
      <t>ホカ</t>
    </rPh>
    <phoneticPr fontId="2"/>
  </si>
  <si>
    <t>Ｏ</t>
    <phoneticPr fontId="2"/>
  </si>
  <si>
    <t>特殊検査のための検体採取回数</t>
    <rPh sb="0" eb="2">
      <t>トクシュ</t>
    </rPh>
    <rPh sb="2" eb="4">
      <t>ケンサ</t>
    </rPh>
    <rPh sb="8" eb="10">
      <t>ケンサ</t>
    </rPh>
    <rPh sb="10" eb="12">
      <t>サイシュ</t>
    </rPh>
    <rPh sb="12" eb="14">
      <t>カイスウ</t>
    </rPh>
    <phoneticPr fontId="2"/>
  </si>
  <si>
    <t>※O 特殊検査 例：血中濃度測定・遺伝子解析のための検査等</t>
  </si>
  <si>
    <t>Ｐ</t>
    <phoneticPr fontId="2"/>
  </si>
  <si>
    <t>生検回数</t>
    <rPh sb="0" eb="2">
      <t>セイケン</t>
    </rPh>
    <rPh sb="2" eb="4">
      <t>カイスウ</t>
    </rPh>
    <phoneticPr fontId="2"/>
  </si>
  <si>
    <t>　</t>
    <phoneticPr fontId="2"/>
  </si>
  <si>
    <t>Ｑ</t>
    <phoneticPr fontId="2"/>
  </si>
  <si>
    <t>症例発表</t>
    <rPh sb="0" eb="2">
      <t>ショウレイ</t>
    </rPh>
    <rPh sb="2" eb="4">
      <t>ハッピョウ</t>
    </rPh>
    <phoneticPr fontId="2"/>
  </si>
  <si>
    <t>※Q、R　当てはまらない場合は未記入のままでお願いします</t>
    <rPh sb="5" eb="6">
      <t>ア</t>
    </rPh>
    <rPh sb="12" eb="14">
      <t>バアイ</t>
    </rPh>
    <rPh sb="15" eb="18">
      <t>ミキニュウ</t>
    </rPh>
    <rPh sb="23" eb="24">
      <t>ネガ</t>
    </rPh>
    <phoneticPr fontId="2"/>
  </si>
  <si>
    <t>Ｒ</t>
    <phoneticPr fontId="2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</si>
  <si>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2"/>
  </si>
  <si>
    <t>３０枚以内</t>
    <rPh sb="2" eb="3">
      <t>マイ</t>
    </rPh>
    <rPh sb="3" eb="5">
      <t>イナイ</t>
    </rPh>
    <phoneticPr fontId="2"/>
  </si>
  <si>
    <t>３１～５０枚</t>
    <rPh sb="5" eb="6">
      <t>マイ</t>
    </rPh>
    <phoneticPr fontId="2"/>
  </si>
  <si>
    <t>５１枚以上</t>
    <rPh sb="2" eb="3">
      <t>マイ</t>
    </rPh>
    <rPh sb="3" eb="5">
      <t>イジョウ</t>
    </rPh>
    <phoneticPr fontId="2"/>
  </si>
  <si>
    <t>Ｓ</t>
    <phoneticPr fontId="2"/>
  </si>
  <si>
    <t>相の種類</t>
    <rPh sb="0" eb="1">
      <t>ソウ</t>
    </rPh>
    <rPh sb="2" eb="4">
      <t>シュルイ</t>
    </rPh>
    <phoneticPr fontId="2"/>
  </si>
  <si>
    <t>Ⅱ相・Ⅲ相</t>
    <rPh sb="1" eb="2">
      <t>ソウ</t>
    </rPh>
    <rPh sb="4" eb="5">
      <t>ソウ</t>
    </rPh>
    <phoneticPr fontId="2"/>
  </si>
  <si>
    <t>Ⅰ相</t>
    <rPh sb="1" eb="2">
      <t>ソウ</t>
    </rPh>
    <phoneticPr fontId="2"/>
  </si>
  <si>
    <t>合計ポイント数</t>
    <rPh sb="0" eb="2">
      <t>ゴウケイ</t>
    </rPh>
    <rPh sb="6" eb="7">
      <t>スウ</t>
    </rPh>
    <phoneticPr fontId="2"/>
  </si>
  <si>
    <t>１：Ｑ及びＲを除いた合計ポイント数</t>
    <rPh sb="3" eb="4">
      <t>オヨ</t>
    </rPh>
    <phoneticPr fontId="2"/>
  </si>
  <si>
    <t>係数：基本係数3.0に該当する下記係数を加算する</t>
    <rPh sb="0" eb="2">
      <t>ケイスウ</t>
    </rPh>
    <rPh sb="3" eb="5">
      <t>キホン</t>
    </rPh>
    <rPh sb="5" eb="7">
      <t>ケイスウ</t>
    </rPh>
    <rPh sb="11" eb="13">
      <t>ガイトウ</t>
    </rPh>
    <rPh sb="15" eb="17">
      <t>カキ</t>
    </rPh>
    <rPh sb="17" eb="19">
      <t>ケイスウ</t>
    </rPh>
    <rPh sb="20" eb="22">
      <t>カサン</t>
    </rPh>
    <phoneticPr fontId="2"/>
  </si>
  <si>
    <t>２：Ｑ及びＲの合計ポイント数</t>
    <rPh sb="3" eb="4">
      <t>オヨ</t>
    </rPh>
    <phoneticPr fontId="2"/>
  </si>
  <si>
    <t>項目</t>
    <rPh sb="0" eb="2">
      <t>コウモク</t>
    </rPh>
    <phoneticPr fontId="2"/>
  </si>
  <si>
    <t>上乗せ係数</t>
    <rPh sb="0" eb="2">
      <t>ウワノ</t>
    </rPh>
    <rPh sb="3" eb="5">
      <t>ケイスウ</t>
    </rPh>
    <phoneticPr fontId="2"/>
  </si>
  <si>
    <t>　国際共同治験</t>
    <rPh sb="1" eb="5">
      <t>コクサイキョウドウ</t>
    </rPh>
    <rPh sb="5" eb="7">
      <t>チケン</t>
    </rPh>
    <phoneticPr fontId="2"/>
  </si>
  <si>
    <t>変動費
（ポイント表から算出した1症例あたりの変動費）</t>
    <rPh sb="0" eb="3">
      <t>ヘンドウヒ</t>
    </rPh>
    <rPh sb="9" eb="10">
      <t>ヒョウ</t>
    </rPh>
    <rPh sb="12" eb="14">
      <t>サンシュツ</t>
    </rPh>
    <rPh sb="17" eb="19">
      <t>ショウレイ</t>
    </rPh>
    <rPh sb="23" eb="26">
      <t>ヘンドウヒ</t>
    </rPh>
    <phoneticPr fontId="2"/>
  </si>
  <si>
    <t>算定要領</t>
    <rPh sb="0" eb="2">
      <t>サンテイ</t>
    </rPh>
    <rPh sb="2" eb="4">
      <t>ヨウリョウ</t>
    </rPh>
    <phoneticPr fontId="2"/>
  </si>
  <si>
    <t>金額</t>
    <rPh sb="0" eb="2">
      <t>キンガク</t>
    </rPh>
    <phoneticPr fontId="2"/>
  </si>
  <si>
    <t>　ゲノムあり</t>
    <phoneticPr fontId="2"/>
  </si>
  <si>
    <t>　トレーニング※</t>
    <phoneticPr fontId="2"/>
  </si>
  <si>
    <t>　検体保管※</t>
    <rPh sb="1" eb="3">
      <t>ケンタイ</t>
    </rPh>
    <rPh sb="3" eb="5">
      <t>ホカン</t>
    </rPh>
    <phoneticPr fontId="2"/>
  </si>
  <si>
    <t>□海外への発送
□営業日以外の対応</t>
    <rPh sb="1" eb="3">
      <t>カイガイ</t>
    </rPh>
    <rPh sb="5" eb="7">
      <t>ハッソウ</t>
    </rPh>
    <rPh sb="9" eb="12">
      <t>エイギョウビ</t>
    </rPh>
    <rPh sb="12" eb="14">
      <t>イガイ</t>
    </rPh>
    <rPh sb="15" eb="17">
      <t>タイオウ</t>
    </rPh>
    <phoneticPr fontId="2"/>
  </si>
  <si>
    <t>小計</t>
    <rPh sb="0" eb="2">
      <t>ショウケイ</t>
    </rPh>
    <phoneticPr fontId="2"/>
  </si>
  <si>
    <t>　病理検体処理等※</t>
    <rPh sb="1" eb="3">
      <t>ビョウリ</t>
    </rPh>
    <rPh sb="3" eb="5">
      <t>ケンタイ</t>
    </rPh>
    <rPh sb="5" eb="7">
      <t>ショリ</t>
    </rPh>
    <rPh sb="7" eb="8">
      <t>トウ</t>
    </rPh>
    <phoneticPr fontId="2"/>
  </si>
  <si>
    <t>消費税（10%)</t>
    <rPh sb="0" eb="3">
      <t>ショウヒゼイ</t>
    </rPh>
    <phoneticPr fontId="2"/>
  </si>
  <si>
    <t>　精度管理※</t>
    <rPh sb="1" eb="3">
      <t>セイド</t>
    </rPh>
    <rPh sb="3" eb="5">
      <t>カンリ</t>
    </rPh>
    <phoneticPr fontId="2"/>
  </si>
  <si>
    <t>合計</t>
    <rPh sb="0" eb="2">
      <t>ゴウケイ</t>
    </rPh>
    <phoneticPr fontId="2"/>
  </si>
  <si>
    <t>　その他</t>
    <rPh sb="3" eb="4">
      <t>タ</t>
    </rPh>
    <phoneticPr fontId="2"/>
  </si>
  <si>
    <t>　計</t>
    <rPh sb="1" eb="2">
      <t>ケイ</t>
    </rPh>
    <phoneticPr fontId="2"/>
  </si>
  <si>
    <t>係数</t>
    <rPh sb="0" eb="2">
      <t>ケイスウ</t>
    </rPh>
    <phoneticPr fontId="2"/>
  </si>
  <si>
    <t>※K.N.O.Pは、スクリーニング開始から治験薬投与開始後52週までに実施する回数とする</t>
    <rPh sb="17" eb="19">
      <t>カイシ</t>
    </rPh>
    <rPh sb="21" eb="24">
      <t>チケンヤク</t>
    </rPh>
    <rPh sb="24" eb="28">
      <t>トウヨカイシ</t>
    </rPh>
    <rPh sb="28" eb="29">
      <t>ゴ</t>
    </rPh>
    <rPh sb="31" eb="32">
      <t>シュウ</t>
    </rPh>
    <rPh sb="35" eb="37">
      <t>ジッシ</t>
    </rPh>
    <rPh sb="39" eb="41">
      <t>カイスウ</t>
    </rPh>
    <phoneticPr fontId="2"/>
  </si>
  <si>
    <t>□SUM時以外のトレーニング（WEB等）
□PI,SI,CRC以外にトレーニングを実施する場合</t>
    <rPh sb="4" eb="5">
      <t>ジ</t>
    </rPh>
    <rPh sb="5" eb="7">
      <t>イガイ</t>
    </rPh>
    <rPh sb="18" eb="19">
      <t>トウ</t>
    </rPh>
    <rPh sb="31" eb="33">
      <t>イガイ</t>
    </rPh>
    <rPh sb="41" eb="43">
      <t>ジッシ</t>
    </rPh>
    <rPh sb="45" eb="47">
      <t>バアイ</t>
    </rPh>
    <phoneticPr fontId="2"/>
  </si>
  <si>
    <t>□定期的な記録の提供
□試験特有機器の管理</t>
    <rPh sb="1" eb="4">
      <t>テイキテキ</t>
    </rPh>
    <rPh sb="5" eb="7">
      <t>キロク</t>
    </rPh>
    <rPh sb="8" eb="10">
      <t>テイキョウ</t>
    </rPh>
    <rPh sb="12" eb="16">
      <t>シケントクユウ</t>
    </rPh>
    <rPh sb="16" eb="18">
      <t>キキ</t>
    </rPh>
    <rPh sb="19" eb="21">
      <t>カンリ</t>
    </rPh>
    <phoneticPr fontId="2"/>
  </si>
  <si>
    <t>※通常よりも負担の多い場合に加算するが、各項目において複数の事項が該当する場合には、両者協議の上各項目の事項数を乗じて算定するものとする。</t>
    <rPh sb="1" eb="3">
      <t>ツウジョウ</t>
    </rPh>
    <rPh sb="6" eb="8">
      <t>フタン</t>
    </rPh>
    <rPh sb="9" eb="10">
      <t>オオ</t>
    </rPh>
    <rPh sb="11" eb="13">
      <t>バアイ</t>
    </rPh>
    <rPh sb="14" eb="16">
      <t>カサン</t>
    </rPh>
    <rPh sb="20" eb="23">
      <t>カクコウモク</t>
    </rPh>
    <rPh sb="27" eb="29">
      <t>フクスウ</t>
    </rPh>
    <rPh sb="30" eb="32">
      <t>ジコウ</t>
    </rPh>
    <rPh sb="33" eb="35">
      <t>ガイトウ</t>
    </rPh>
    <rPh sb="37" eb="39">
      <t>バアイ</t>
    </rPh>
    <rPh sb="42" eb="44">
      <t>リョウシャ</t>
    </rPh>
    <rPh sb="44" eb="46">
      <t>キョウギ</t>
    </rPh>
    <rPh sb="47" eb="48">
      <t>ウエ</t>
    </rPh>
    <rPh sb="48" eb="51">
      <t>カクコウモク</t>
    </rPh>
    <rPh sb="52" eb="55">
      <t>ジコウスウ</t>
    </rPh>
    <rPh sb="56" eb="57">
      <t>ジョウ</t>
    </rPh>
    <rPh sb="59" eb="61">
      <t>サンテイ</t>
    </rPh>
    <phoneticPr fontId="2"/>
  </si>
  <si>
    <t>合計ポイントの１×6000円×係数</t>
    <rPh sb="0" eb="2">
      <t>ゴウケイ</t>
    </rPh>
    <rPh sb="13" eb="14">
      <t>エン</t>
    </rPh>
    <rPh sb="15" eb="17">
      <t>ケイスウ</t>
    </rPh>
    <phoneticPr fontId="2"/>
  </si>
  <si>
    <t>合計ポイントの２×6000円×係数</t>
    <rPh sb="0" eb="2">
      <t>ゴウケイ</t>
    </rPh>
    <rPh sb="13" eb="14">
      <t>エン</t>
    </rPh>
    <rPh sb="15" eb="17">
      <t>ケイスウ</t>
    </rPh>
    <phoneticPr fontId="2"/>
  </si>
  <si>
    <t>別表1：2021/8/1版</t>
    <rPh sb="0" eb="2">
      <t>ベッピョウ</t>
    </rPh>
    <rPh sb="12" eb="13">
      <t>ハン</t>
    </rPh>
    <phoneticPr fontId="2"/>
  </si>
  <si>
    <t>【研究課題名】</t>
    <rPh sb="1" eb="3">
      <t>ケンキュウ</t>
    </rPh>
    <rPh sb="3" eb="5">
      <t>カダイ</t>
    </rPh>
    <rPh sb="5" eb="6">
      <t>ナ</t>
    </rPh>
    <phoneticPr fontId="2"/>
  </si>
  <si>
    <t>【治験依頼者】</t>
    <rPh sb="1" eb="3">
      <t>チケン</t>
    </rPh>
    <rPh sb="3" eb="6">
      <t>イライシャ</t>
    </rPh>
    <phoneticPr fontId="2"/>
  </si>
  <si>
    <t>□ICFの別冊対応 □登録期間の短い追加施設対応
□国内試験における英語文書作成等</t>
    <rPh sb="5" eb="7">
      <t>ベッサツ</t>
    </rPh>
    <rPh sb="7" eb="9">
      <t>タイオウ</t>
    </rPh>
    <rPh sb="11" eb="13">
      <t>トウロク</t>
    </rPh>
    <rPh sb="13" eb="15">
      <t>キカン</t>
    </rPh>
    <rPh sb="16" eb="17">
      <t>ミジカ</t>
    </rPh>
    <rPh sb="18" eb="20">
      <t>ツイカ</t>
    </rPh>
    <rPh sb="20" eb="22">
      <t>シセツ</t>
    </rPh>
    <rPh sb="22" eb="24">
      <t>タイオウ</t>
    </rPh>
    <rPh sb="26" eb="28">
      <t>コクナイ</t>
    </rPh>
    <rPh sb="28" eb="30">
      <t>シケン</t>
    </rPh>
    <rPh sb="34" eb="36">
      <t>エイゴ</t>
    </rPh>
    <rPh sb="36" eb="38">
      <t>ブンショ</t>
    </rPh>
    <rPh sb="38" eb="40">
      <t>サクセイ</t>
    </rPh>
    <rPh sb="40" eb="4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</si>
</sst>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.0_ "/>
  </numFmts>
  <fonts count="1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inden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0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1" fillId="0" borderId="0" xfId="0" applyFont="1"/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39" xfId="0" applyFont="1" applyBorder="1"/>
    <xf numFmtId="0" fontId="1" fillId="0" borderId="0" xfId="0" applyFont="1" applyAlignment="1">
      <alignment horizontal="left"/>
    </xf>
    <xf numFmtId="176" fontId="1" fillId="0" borderId="41" xfId="0" applyNumberFormat="1" applyFont="1" applyBorder="1"/>
    <xf numFmtId="176" fontId="1" fillId="0" borderId="43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" fillId="0" borderId="40" xfId="0" applyFont="1" applyBorder="1" applyAlignment="1"/>
    <xf numFmtId="0" fontId="1" fillId="0" borderId="32" xfId="0" applyFont="1" applyBorder="1" applyAlignment="1"/>
    <xf numFmtId="0" fontId="1" fillId="0" borderId="45" xfId="0" applyFont="1" applyBorder="1" applyAlignment="1"/>
    <xf numFmtId="176" fontId="1" fillId="0" borderId="32" xfId="0" applyNumberFormat="1" applyFont="1" applyBorder="1" applyAlignment="1"/>
    <xf numFmtId="0" fontId="1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/>
    <xf numFmtId="0" fontId="1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42" fontId="1" fillId="0" borderId="4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2" fontId="1" fillId="0" borderId="43" xfId="0" applyNumberFormat="1" applyFont="1" applyBorder="1" applyAlignment="1">
      <alignment horizontal="center" vertical="center"/>
    </xf>
    <xf numFmtId="42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/>
    <xf numFmtId="0" fontId="3" fillId="0" borderId="40" xfId="0" applyFont="1" applyBorder="1" applyAlignment="1">
      <alignment horizontal="center" vertical="center"/>
    </xf>
    <xf numFmtId="42" fontId="13" fillId="0" borderId="43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" fillId="0" borderId="45" xfId="0" applyFont="1" applyBorder="1" applyAlignment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2" fillId="0" borderId="4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2" fontId="12" fillId="0" borderId="43" xfId="0" applyNumberFormat="1" applyFont="1" applyBorder="1" applyAlignment="1">
      <alignment horizontal="center" vertical="center"/>
    </xf>
    <xf numFmtId="42" fontId="12" fillId="0" borderId="4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C36B-1D3B-4942-9A01-F3D3755C5FB4}">
  <sheetPr>
    <tabColor indexed="10"/>
    <pageSetUpPr fitToPage="1"/>
  </sheetPr>
  <dimension ref="A1:P53"/>
  <sheetViews>
    <sheetView showZeros="0" tabSelected="1" view="pageBreakPreview" zoomScaleNormal="100" zoomScaleSheetLayoutView="100" workbookViewId="0">
      <selection activeCell="O41" sqref="O41"/>
    </sheetView>
  </sheetViews>
  <sheetFormatPr defaultRowHeight="13.5" x14ac:dyDescent="0.15"/>
  <cols>
    <col min="1" max="1" width="2.875" style="1" customWidth="1"/>
    <col min="2" max="2" width="34.125" style="1" customWidth="1"/>
    <col min="3" max="3" width="3.625" style="1" customWidth="1"/>
    <col min="4" max="4" width="21.25" style="1" customWidth="1"/>
    <col min="5" max="5" width="22.5" style="1" customWidth="1"/>
    <col min="6" max="6" width="22.125" style="1" customWidth="1"/>
    <col min="7" max="7" width="4.5" style="1" customWidth="1"/>
    <col min="8" max="8" width="3.125" style="1" customWidth="1"/>
    <col min="9" max="9" width="5.125" style="1" customWidth="1"/>
    <col min="10" max="10" width="9" style="1"/>
    <col min="11" max="11" width="12.375" style="1" customWidth="1"/>
    <col min="12" max="12" width="12.25" style="1" customWidth="1"/>
    <col min="13" max="13" width="2.25" style="1" customWidth="1"/>
    <col min="14" max="14" width="10.375" style="1" customWidth="1"/>
    <col min="15" max="15" width="26.375" style="1" customWidth="1"/>
    <col min="16" max="16384" width="9" style="1"/>
  </cols>
  <sheetData>
    <row r="1" spans="1:16" ht="21" x14ac:dyDescent="0.2">
      <c r="A1" s="2"/>
      <c r="B1" s="57" t="s">
        <v>0</v>
      </c>
      <c r="C1" s="57"/>
      <c r="D1" s="57"/>
      <c r="E1" s="57"/>
      <c r="F1" s="57"/>
      <c r="G1" s="57"/>
      <c r="O1" s="51" t="s">
        <v>123</v>
      </c>
      <c r="P1" s="52"/>
    </row>
    <row r="2" spans="1:16" s="4" customFormat="1" ht="11.25" customHeight="1" x14ac:dyDescent="0.15">
      <c r="A2" s="3"/>
      <c r="B2" s="3"/>
      <c r="C2" s="3"/>
      <c r="D2" s="3"/>
      <c r="E2" s="3"/>
      <c r="F2" s="3"/>
      <c r="G2" s="3"/>
    </row>
    <row r="3" spans="1:16" ht="33" customHeight="1" x14ac:dyDescent="0.15">
      <c r="B3" s="5" t="s">
        <v>124</v>
      </c>
      <c r="C3" s="6"/>
      <c r="D3" s="58"/>
      <c r="E3" s="58"/>
      <c r="F3" s="58"/>
    </row>
    <row r="4" spans="1:16" ht="24" customHeight="1" x14ac:dyDescent="0.15">
      <c r="A4" s="7"/>
      <c r="B4" s="8" t="s">
        <v>125</v>
      </c>
      <c r="C4" s="8"/>
      <c r="D4" s="59"/>
      <c r="E4" s="59"/>
      <c r="F4" s="59"/>
    </row>
    <row r="5" spans="1:16" x14ac:dyDescent="0.15">
      <c r="A5" s="7"/>
      <c r="B5" s="7"/>
      <c r="C5" s="7"/>
      <c r="D5" s="7"/>
      <c r="E5" s="7"/>
      <c r="F5" s="7"/>
    </row>
    <row r="6" spans="1:16" ht="21" customHeight="1" x14ac:dyDescent="0.15">
      <c r="A6" s="60" t="s">
        <v>1</v>
      </c>
      <c r="B6" s="61"/>
      <c r="C6" s="64" t="s">
        <v>2</v>
      </c>
      <c r="D6" s="66" t="s">
        <v>3</v>
      </c>
      <c r="E6" s="67"/>
      <c r="F6" s="67"/>
      <c r="G6" s="68"/>
      <c r="I6" s="1" t="s">
        <v>4</v>
      </c>
      <c r="J6" s="9" t="s">
        <v>5</v>
      </c>
      <c r="K6" s="1" t="s">
        <v>6</v>
      </c>
    </row>
    <row r="7" spans="1:16" ht="27" x14ac:dyDescent="0.15">
      <c r="A7" s="62"/>
      <c r="B7" s="63"/>
      <c r="C7" s="65"/>
      <c r="D7" s="10" t="s">
        <v>7</v>
      </c>
      <c r="E7" s="10" t="s">
        <v>8</v>
      </c>
      <c r="F7" s="10" t="s">
        <v>9</v>
      </c>
      <c r="G7" s="11" t="s">
        <v>10</v>
      </c>
      <c r="I7" s="12" t="s">
        <v>11</v>
      </c>
      <c r="L7" s="13"/>
      <c r="M7" s="13"/>
    </row>
    <row r="8" spans="1:16" x14ac:dyDescent="0.15">
      <c r="A8" s="77" t="s">
        <v>12</v>
      </c>
      <c r="B8" s="78" t="s">
        <v>13</v>
      </c>
      <c r="C8" s="79">
        <v>2</v>
      </c>
      <c r="D8" s="14" t="s">
        <v>14</v>
      </c>
      <c r="E8" s="14" t="s">
        <v>15</v>
      </c>
      <c r="F8" s="14" t="s">
        <v>16</v>
      </c>
      <c r="G8" s="76" t="str">
        <f>IF(D9="●",C8*1,IF(E9="●",C8*3,IF(F9="●",C8*5,"")))</f>
        <v/>
      </c>
    </row>
    <row r="9" spans="1:16" x14ac:dyDescent="0.15">
      <c r="A9" s="71"/>
      <c r="B9" s="73"/>
      <c r="C9" s="75"/>
      <c r="D9" s="15" t="s">
        <v>17</v>
      </c>
      <c r="E9" s="15" t="s">
        <v>17</v>
      </c>
      <c r="F9" s="15" t="s">
        <v>17</v>
      </c>
      <c r="G9" s="76"/>
    </row>
    <row r="10" spans="1:16" x14ac:dyDescent="0.15">
      <c r="A10" s="70" t="s">
        <v>18</v>
      </c>
      <c r="B10" s="72" t="s">
        <v>19</v>
      </c>
      <c r="C10" s="74">
        <v>1</v>
      </c>
      <c r="D10" s="16" t="s">
        <v>20</v>
      </c>
      <c r="E10" s="16" t="s">
        <v>21</v>
      </c>
      <c r="F10" s="80"/>
      <c r="G10" s="82" t="str">
        <f>IF(D11="●",C10*1,IF(E11="●",C10*3,IF(F11="●",C10*5,"")))</f>
        <v/>
      </c>
    </row>
    <row r="11" spans="1:16" x14ac:dyDescent="0.15">
      <c r="A11" s="71"/>
      <c r="B11" s="73"/>
      <c r="C11" s="75"/>
      <c r="D11" s="15" t="s">
        <v>17</v>
      </c>
      <c r="E11" s="15"/>
      <c r="F11" s="81"/>
      <c r="G11" s="83"/>
    </row>
    <row r="12" spans="1:16" ht="24" customHeight="1" x14ac:dyDescent="0.15">
      <c r="A12" s="70" t="s">
        <v>22</v>
      </c>
      <c r="B12" s="72" t="s">
        <v>23</v>
      </c>
      <c r="C12" s="74">
        <v>1</v>
      </c>
      <c r="D12" s="17" t="s">
        <v>24</v>
      </c>
      <c r="E12" s="17" t="s">
        <v>25</v>
      </c>
      <c r="F12" s="16" t="s">
        <v>26</v>
      </c>
      <c r="G12" s="76" t="str">
        <f>IF(D13="●",C12*1,IF(E13="●",C12*3,IF(F13="●",C12*5,"")))</f>
        <v/>
      </c>
    </row>
    <row r="13" spans="1:16" x14ac:dyDescent="0.15">
      <c r="A13" s="71"/>
      <c r="B13" s="73"/>
      <c r="C13" s="75"/>
      <c r="D13" s="15"/>
      <c r="E13" s="15" t="s">
        <v>17</v>
      </c>
      <c r="F13" s="15" t="s">
        <v>17</v>
      </c>
      <c r="G13" s="76"/>
    </row>
    <row r="14" spans="1:16" x14ac:dyDescent="0.15">
      <c r="A14" s="70" t="s">
        <v>27</v>
      </c>
      <c r="B14" s="72" t="s">
        <v>28</v>
      </c>
      <c r="C14" s="74">
        <v>2</v>
      </c>
      <c r="D14" s="16" t="s">
        <v>29</v>
      </c>
      <c r="E14" s="16" t="s">
        <v>30</v>
      </c>
      <c r="F14" s="16" t="s">
        <v>31</v>
      </c>
      <c r="G14" s="76" t="str">
        <f>IF(D15="●",C14*1,IF(E15="●",C14*3,IF(F15="●",C14*5,"")))</f>
        <v/>
      </c>
    </row>
    <row r="15" spans="1:16" x14ac:dyDescent="0.15">
      <c r="A15" s="71"/>
      <c r="B15" s="73"/>
      <c r="C15" s="75"/>
      <c r="D15" s="15"/>
      <c r="E15" s="15" t="s">
        <v>17</v>
      </c>
      <c r="F15" s="15" t="s">
        <v>17</v>
      </c>
      <c r="G15" s="76"/>
    </row>
    <row r="16" spans="1:16" x14ac:dyDescent="0.15">
      <c r="A16" s="70" t="s">
        <v>32</v>
      </c>
      <c r="B16" s="72" t="s">
        <v>33</v>
      </c>
      <c r="C16" s="74">
        <v>3</v>
      </c>
      <c r="D16" s="16" t="s">
        <v>34</v>
      </c>
      <c r="E16" s="84"/>
      <c r="F16" s="84"/>
      <c r="G16" s="76" t="str">
        <f>IF(D17="●",C16*1,IF(E17="●",C16*3,IF(F17="●",C16*5,"")))</f>
        <v/>
      </c>
    </row>
    <row r="17" spans="1:14" x14ac:dyDescent="0.15">
      <c r="A17" s="71"/>
      <c r="B17" s="73"/>
      <c r="C17" s="75"/>
      <c r="D17" s="15"/>
      <c r="E17" s="84"/>
      <c r="F17" s="84"/>
      <c r="G17" s="76"/>
    </row>
    <row r="18" spans="1:14" ht="27.75" customHeight="1" x14ac:dyDescent="0.15">
      <c r="A18" s="70" t="s">
        <v>35</v>
      </c>
      <c r="B18" s="72" t="s">
        <v>36</v>
      </c>
      <c r="C18" s="74">
        <v>1</v>
      </c>
      <c r="D18" s="18" t="s">
        <v>37</v>
      </c>
      <c r="E18" s="16" t="s">
        <v>38</v>
      </c>
      <c r="F18" s="16" t="s">
        <v>39</v>
      </c>
      <c r="G18" s="76" t="str">
        <f>IF(D19="●",C18*1,IF(E19="●",C18*3,IF(F19="●",C18*5,"")))</f>
        <v/>
      </c>
      <c r="J18" s="19"/>
    </row>
    <row r="19" spans="1:14" ht="19.5" customHeight="1" x14ac:dyDescent="0.15">
      <c r="A19" s="71"/>
      <c r="B19" s="73"/>
      <c r="C19" s="75"/>
      <c r="D19" s="15" t="s">
        <v>17</v>
      </c>
      <c r="E19" s="15"/>
      <c r="F19" s="15" t="s">
        <v>17</v>
      </c>
      <c r="G19" s="76"/>
      <c r="J19" s="20"/>
      <c r="K19" s="21"/>
    </row>
    <row r="20" spans="1:14" x14ac:dyDescent="0.15">
      <c r="A20" s="70" t="s">
        <v>40</v>
      </c>
      <c r="B20" s="72" t="s">
        <v>41</v>
      </c>
      <c r="C20" s="74">
        <v>1</v>
      </c>
      <c r="D20" s="16" t="s">
        <v>42</v>
      </c>
      <c r="E20" s="16" t="s">
        <v>43</v>
      </c>
      <c r="F20" s="16" t="s">
        <v>44</v>
      </c>
      <c r="G20" s="76" t="str">
        <f>IF(D21="●",C20*1,IF(E21="●",C20*3,IF(F21="●",C20*5,"")))</f>
        <v/>
      </c>
    </row>
    <row r="21" spans="1:14" ht="20.25" customHeight="1" x14ac:dyDescent="0.15">
      <c r="A21" s="71"/>
      <c r="B21" s="73"/>
      <c r="C21" s="75"/>
      <c r="D21" s="15" t="s">
        <v>17</v>
      </c>
      <c r="E21" s="15" t="s">
        <v>17</v>
      </c>
      <c r="F21" s="15"/>
      <c r="G21" s="76"/>
      <c r="I21" s="12"/>
      <c r="J21" s="20"/>
      <c r="K21" s="22"/>
      <c r="L21" s="22"/>
      <c r="M21" s="22"/>
      <c r="N21" s="22"/>
    </row>
    <row r="22" spans="1:14" ht="20.25" customHeight="1" x14ac:dyDescent="0.15">
      <c r="A22" s="70" t="s">
        <v>45</v>
      </c>
      <c r="B22" s="72" t="s">
        <v>46</v>
      </c>
      <c r="C22" s="74">
        <v>3</v>
      </c>
      <c r="D22" s="16" t="s">
        <v>47</v>
      </c>
      <c r="E22" s="16" t="s">
        <v>48</v>
      </c>
      <c r="F22" s="18" t="s">
        <v>49</v>
      </c>
      <c r="G22" s="76" t="str">
        <f>IF(D23="●",C22*1,IF(E23="●",C22*3,IF(F23="●",C22*5,"")))</f>
        <v/>
      </c>
      <c r="J22" s="20"/>
      <c r="K22" s="23"/>
      <c r="L22" s="23"/>
      <c r="M22" s="23"/>
      <c r="N22" s="23"/>
    </row>
    <row r="23" spans="1:14" ht="17.25" customHeight="1" x14ac:dyDescent="0.15">
      <c r="A23" s="71"/>
      <c r="B23" s="73"/>
      <c r="C23" s="75"/>
      <c r="D23" s="15" t="s">
        <v>17</v>
      </c>
      <c r="E23" s="15" t="s">
        <v>17</v>
      </c>
      <c r="F23" s="15" t="s">
        <v>17</v>
      </c>
      <c r="G23" s="76"/>
      <c r="J23" s="20"/>
    </row>
    <row r="24" spans="1:14" ht="30.75" customHeight="1" x14ac:dyDescent="0.15">
      <c r="A24" s="70" t="s">
        <v>50</v>
      </c>
      <c r="B24" s="72" t="s">
        <v>51</v>
      </c>
      <c r="C24" s="74">
        <v>1</v>
      </c>
      <c r="D24" s="16" t="s">
        <v>52</v>
      </c>
      <c r="E24" s="17" t="s">
        <v>53</v>
      </c>
      <c r="F24" s="16" t="s">
        <v>54</v>
      </c>
      <c r="G24" s="76" t="str">
        <f>IF(D25="●",C24*1,IF(E25="●",C24*3,IF(F25="●",C24*5,"")))</f>
        <v/>
      </c>
    </row>
    <row r="25" spans="1:14" x14ac:dyDescent="0.15">
      <c r="A25" s="71"/>
      <c r="B25" s="73"/>
      <c r="C25" s="75"/>
      <c r="D25" s="15" t="s">
        <v>17</v>
      </c>
      <c r="E25" s="15"/>
      <c r="F25" s="15" t="s">
        <v>17</v>
      </c>
      <c r="G25" s="76"/>
    </row>
    <row r="26" spans="1:14" x14ac:dyDescent="0.15">
      <c r="A26" s="70" t="s">
        <v>55</v>
      </c>
      <c r="B26" s="72" t="s">
        <v>56</v>
      </c>
      <c r="C26" s="74">
        <v>1</v>
      </c>
      <c r="D26" s="16" t="s">
        <v>57</v>
      </c>
      <c r="E26" s="16" t="s">
        <v>58</v>
      </c>
      <c r="F26" s="16" t="s">
        <v>59</v>
      </c>
      <c r="G26" s="76" t="str">
        <f>IF(D27="●",C26*1,IF(E27="●",C26*3,IF(F27="●",C26*5,"")))</f>
        <v/>
      </c>
    </row>
    <row r="27" spans="1:14" x14ac:dyDescent="0.15">
      <c r="A27" s="71"/>
      <c r="B27" s="73"/>
      <c r="C27" s="75"/>
      <c r="D27" s="15"/>
      <c r="E27" s="15" t="s">
        <v>17</v>
      </c>
      <c r="F27" s="15" t="s">
        <v>17</v>
      </c>
      <c r="G27" s="76"/>
    </row>
    <row r="28" spans="1:14" x14ac:dyDescent="0.15">
      <c r="A28" s="70" t="s">
        <v>60</v>
      </c>
      <c r="B28" s="72" t="s">
        <v>61</v>
      </c>
      <c r="C28" s="74">
        <v>2</v>
      </c>
      <c r="D28" s="16" t="s">
        <v>62</v>
      </c>
      <c r="E28" s="16" t="s">
        <v>63</v>
      </c>
      <c r="F28" s="16" t="s">
        <v>64</v>
      </c>
      <c r="G28" s="76" t="str">
        <f>IF(D29="●",C28*1,IF(E29="●",C28*3,IF(F29="●",C28*5,"")))</f>
        <v/>
      </c>
    </row>
    <row r="29" spans="1:14" x14ac:dyDescent="0.15">
      <c r="A29" s="71"/>
      <c r="B29" s="73"/>
      <c r="C29" s="75"/>
      <c r="D29" s="15"/>
      <c r="E29" s="15" t="s">
        <v>17</v>
      </c>
      <c r="F29" s="15" t="s">
        <v>17</v>
      </c>
      <c r="G29" s="76"/>
    </row>
    <row r="30" spans="1:14" x14ac:dyDescent="0.15">
      <c r="A30" s="70" t="s">
        <v>65</v>
      </c>
      <c r="B30" s="72" t="s">
        <v>66</v>
      </c>
      <c r="C30" s="74">
        <v>1</v>
      </c>
      <c r="D30" s="16" t="s">
        <v>62</v>
      </c>
      <c r="E30" s="16" t="s">
        <v>63</v>
      </c>
      <c r="F30" s="16" t="s">
        <v>64</v>
      </c>
      <c r="G30" s="76" t="str">
        <f>IF(D31="●",C30*1,IF(E31="●",C30*3,IF(F31="●",C30*5,"")))</f>
        <v/>
      </c>
    </row>
    <row r="31" spans="1:14" x14ac:dyDescent="0.15">
      <c r="A31" s="71"/>
      <c r="B31" s="73"/>
      <c r="C31" s="75"/>
      <c r="D31" s="15" t="s">
        <v>17</v>
      </c>
      <c r="E31" s="15"/>
      <c r="F31" s="15" t="s">
        <v>17</v>
      </c>
      <c r="G31" s="76"/>
    </row>
    <row r="32" spans="1:14" x14ac:dyDescent="0.15">
      <c r="A32" s="70" t="s">
        <v>67</v>
      </c>
      <c r="B32" s="72" t="s">
        <v>68</v>
      </c>
      <c r="C32" s="74">
        <v>1</v>
      </c>
      <c r="D32" s="16" t="s">
        <v>69</v>
      </c>
      <c r="E32" s="16" t="s">
        <v>70</v>
      </c>
      <c r="F32" s="16" t="s">
        <v>71</v>
      </c>
      <c r="G32" s="76" t="str">
        <f>IF(D33="●",C32*1,IF(E33="●",C32*3,IF(F33="●",C32*5,"")))</f>
        <v/>
      </c>
    </row>
    <row r="33" spans="1:15" ht="21" customHeight="1" x14ac:dyDescent="0.15">
      <c r="A33" s="71"/>
      <c r="B33" s="73"/>
      <c r="C33" s="75"/>
      <c r="D33" s="15"/>
      <c r="E33" s="15" t="s">
        <v>17</v>
      </c>
      <c r="F33" s="15" t="s">
        <v>17</v>
      </c>
      <c r="G33" s="76"/>
      <c r="I33" s="85" t="s">
        <v>72</v>
      </c>
      <c r="J33" s="85"/>
      <c r="K33" s="85"/>
      <c r="L33" s="85"/>
      <c r="M33" s="85"/>
      <c r="N33" s="85"/>
      <c r="O33" s="85"/>
    </row>
    <row r="34" spans="1:15" ht="33.75" customHeight="1" x14ac:dyDescent="0.15">
      <c r="A34" s="24" t="s">
        <v>73</v>
      </c>
      <c r="B34" s="25" t="s">
        <v>74</v>
      </c>
      <c r="C34" s="26">
        <v>3</v>
      </c>
      <c r="D34" s="27"/>
      <c r="E34" s="28" t="s">
        <v>75</v>
      </c>
      <c r="F34" s="29"/>
      <c r="G34" s="30">
        <f>C34*D34</f>
        <v>0</v>
      </c>
      <c r="I34" s="85" t="s">
        <v>76</v>
      </c>
      <c r="J34" s="85"/>
      <c r="K34" s="85"/>
      <c r="L34" s="85"/>
      <c r="M34" s="85"/>
      <c r="N34" s="85"/>
      <c r="O34" s="85"/>
    </row>
    <row r="35" spans="1:15" x14ac:dyDescent="0.15">
      <c r="A35" s="24" t="s">
        <v>77</v>
      </c>
      <c r="B35" s="25" t="s">
        <v>78</v>
      </c>
      <c r="C35" s="26">
        <v>2</v>
      </c>
      <c r="D35" s="27"/>
      <c r="E35" s="28" t="s">
        <v>75</v>
      </c>
      <c r="F35" s="29"/>
      <c r="G35" s="30">
        <f>C35*D35</f>
        <v>0</v>
      </c>
      <c r="I35" s="86" t="s">
        <v>79</v>
      </c>
      <c r="J35" s="86"/>
      <c r="K35" s="86"/>
      <c r="L35" s="86"/>
      <c r="M35" s="86"/>
      <c r="N35" s="86"/>
      <c r="O35" s="86"/>
    </row>
    <row r="36" spans="1:15" ht="15.95" customHeight="1" x14ac:dyDescent="0.15">
      <c r="A36" s="24" t="s">
        <v>80</v>
      </c>
      <c r="B36" s="25" t="s">
        <v>81</v>
      </c>
      <c r="C36" s="26">
        <v>5</v>
      </c>
      <c r="D36" s="27"/>
      <c r="E36" s="28" t="s">
        <v>75</v>
      </c>
      <c r="F36" s="29"/>
      <c r="G36" s="30">
        <f>C36*D36</f>
        <v>0</v>
      </c>
      <c r="I36" s="31"/>
      <c r="J36" s="31" t="s">
        <v>82</v>
      </c>
      <c r="K36" s="31"/>
      <c r="L36" s="31"/>
      <c r="M36" s="31"/>
      <c r="N36" s="31"/>
      <c r="O36" s="31"/>
    </row>
    <row r="37" spans="1:15" ht="15.95" customHeight="1" x14ac:dyDescent="0.15">
      <c r="A37" s="32" t="s">
        <v>83</v>
      </c>
      <c r="B37" s="33" t="s">
        <v>84</v>
      </c>
      <c r="C37" s="16">
        <v>7</v>
      </c>
      <c r="D37" s="34">
        <v>0</v>
      </c>
      <c r="E37" s="28" t="s">
        <v>75</v>
      </c>
      <c r="F37" s="35"/>
      <c r="G37" s="30">
        <f>C37*D37</f>
        <v>0</v>
      </c>
      <c r="I37" s="36" t="s">
        <v>85</v>
      </c>
      <c r="J37" s="31"/>
      <c r="K37" s="31"/>
      <c r="L37" s="31"/>
      <c r="M37" s="31"/>
      <c r="N37" s="31"/>
      <c r="O37" s="31"/>
    </row>
    <row r="38" spans="1:15" x14ac:dyDescent="0.15">
      <c r="A38" s="70" t="s">
        <v>86</v>
      </c>
      <c r="B38" s="72" t="s">
        <v>87</v>
      </c>
      <c r="C38" s="74">
        <v>5</v>
      </c>
      <c r="D38" s="16" t="s">
        <v>88</v>
      </c>
      <c r="E38" s="16" t="s">
        <v>89</v>
      </c>
      <c r="F38" s="16" t="s">
        <v>90</v>
      </c>
      <c r="G38" s="76" t="str">
        <f>IF(D39="●",C38*1,IF(E39="●",C38*3,IF(F39="●",C38*5,"")))</f>
        <v/>
      </c>
      <c r="K38"/>
    </row>
    <row r="39" spans="1:15" x14ac:dyDescent="0.15">
      <c r="A39" s="71"/>
      <c r="B39" s="73"/>
      <c r="C39" s="75"/>
      <c r="D39" s="15" t="s">
        <v>17</v>
      </c>
      <c r="E39" s="15" t="s">
        <v>17</v>
      </c>
      <c r="F39" s="15" t="s">
        <v>17</v>
      </c>
      <c r="G39" s="76"/>
    </row>
    <row r="40" spans="1:15" x14ac:dyDescent="0.15">
      <c r="A40" s="70" t="s">
        <v>91</v>
      </c>
      <c r="B40" s="72" t="s">
        <v>92</v>
      </c>
      <c r="C40" s="74">
        <v>2</v>
      </c>
      <c r="D40" s="16" t="s">
        <v>93</v>
      </c>
      <c r="E40" s="16" t="s">
        <v>94</v>
      </c>
      <c r="F40" s="100"/>
      <c r="G40" s="76" t="str">
        <f>IF(D41="●",C40*1,IF(E41="●",C40*3,""))</f>
        <v/>
      </c>
      <c r="K40"/>
    </row>
    <row r="41" spans="1:15" x14ac:dyDescent="0.15">
      <c r="A41" s="97"/>
      <c r="B41" s="98"/>
      <c r="C41" s="99"/>
      <c r="D41" s="15"/>
      <c r="E41" s="15" t="s">
        <v>17</v>
      </c>
      <c r="F41" s="101"/>
      <c r="G41" s="76"/>
      <c r="J41" s="1" t="s">
        <v>82</v>
      </c>
    </row>
    <row r="42" spans="1:15" ht="26.25" customHeight="1" x14ac:dyDescent="0.15">
      <c r="A42" s="60" t="s">
        <v>95</v>
      </c>
      <c r="B42" s="102"/>
      <c r="C42" s="14"/>
      <c r="D42" s="37" t="s">
        <v>96</v>
      </c>
      <c r="E42" s="38"/>
      <c r="F42" s="39"/>
      <c r="G42" s="40">
        <f>SUM(G8:G36,G40)</f>
        <v>0</v>
      </c>
      <c r="J42" s="41" t="s">
        <v>97</v>
      </c>
      <c r="K42" s="41"/>
      <c r="L42" s="41"/>
      <c r="M42" s="41"/>
      <c r="N42" s="41"/>
      <c r="O42" s="41"/>
    </row>
    <row r="43" spans="1:15" ht="25.5" customHeight="1" thickBot="1" x14ac:dyDescent="0.2">
      <c r="A43" s="103"/>
      <c r="B43" s="104"/>
      <c r="C43" s="42"/>
      <c r="D43" s="43" t="s">
        <v>98</v>
      </c>
      <c r="E43" s="44"/>
      <c r="F43" s="45"/>
      <c r="G43" s="46">
        <f>SUM(G37:G39)</f>
        <v>0</v>
      </c>
      <c r="J43" s="112" t="s">
        <v>99</v>
      </c>
      <c r="K43" s="112"/>
      <c r="L43" s="55" t="s">
        <v>100</v>
      </c>
    </row>
    <row r="44" spans="1:15" ht="24" customHeight="1" thickTop="1" x14ac:dyDescent="0.15">
      <c r="I44" s="47"/>
      <c r="J44" s="113" t="s">
        <v>101</v>
      </c>
      <c r="K44" s="113"/>
      <c r="L44" s="54">
        <v>0.2</v>
      </c>
      <c r="N44" s="94"/>
      <c r="O44" s="94"/>
    </row>
    <row r="45" spans="1:15" ht="23.25" customHeight="1" x14ac:dyDescent="0.15">
      <c r="A45" s="87" t="s">
        <v>102</v>
      </c>
      <c r="B45" s="88"/>
      <c r="C45" s="92" t="s">
        <v>103</v>
      </c>
      <c r="D45" s="92"/>
      <c r="E45" s="92"/>
      <c r="F45" s="92" t="s">
        <v>104</v>
      </c>
      <c r="G45" s="92"/>
      <c r="I45" s="47"/>
      <c r="J45" s="93" t="s">
        <v>105</v>
      </c>
      <c r="K45" s="93"/>
      <c r="L45" s="53">
        <v>0.2</v>
      </c>
      <c r="N45" s="94"/>
      <c r="O45" s="94"/>
    </row>
    <row r="46" spans="1:15" ht="23.25" customHeight="1" x14ac:dyDescent="0.15">
      <c r="A46" s="89"/>
      <c r="B46" s="90"/>
      <c r="C46" s="95" t="s">
        <v>121</v>
      </c>
      <c r="D46" s="95"/>
      <c r="E46" s="95"/>
      <c r="F46" s="96">
        <f>G42*6000*(O51)</f>
        <v>0</v>
      </c>
      <c r="G46" s="96"/>
      <c r="I46" s="47"/>
      <c r="J46" s="93" t="s">
        <v>106</v>
      </c>
      <c r="K46" s="93"/>
      <c r="L46" s="53">
        <v>0.2</v>
      </c>
      <c r="N46" s="105" t="s">
        <v>118</v>
      </c>
      <c r="O46" s="106"/>
    </row>
    <row r="47" spans="1:15" ht="23.25" customHeight="1" x14ac:dyDescent="0.15">
      <c r="A47" s="89"/>
      <c r="B47" s="90"/>
      <c r="C47" s="107" t="s">
        <v>122</v>
      </c>
      <c r="D47" s="108"/>
      <c r="E47" s="109"/>
      <c r="F47" s="110">
        <f>G43*6000*(O51)</f>
        <v>0</v>
      </c>
      <c r="G47" s="111"/>
      <c r="J47" s="93" t="s">
        <v>107</v>
      </c>
      <c r="K47" s="93"/>
      <c r="L47" s="53">
        <v>0.1</v>
      </c>
      <c r="N47" s="105" t="s">
        <v>108</v>
      </c>
      <c r="O47" s="106"/>
    </row>
    <row r="48" spans="1:15" ht="23.25" customHeight="1" x14ac:dyDescent="0.15">
      <c r="A48" s="89"/>
      <c r="B48" s="90"/>
      <c r="C48" s="120" t="s">
        <v>109</v>
      </c>
      <c r="D48" s="121"/>
      <c r="E48" s="122"/>
      <c r="F48" s="123">
        <f>F46+F47</f>
        <v>0</v>
      </c>
      <c r="G48" s="124"/>
      <c r="I48" s="47"/>
      <c r="J48" s="93" t="s">
        <v>110</v>
      </c>
      <c r="K48" s="93"/>
      <c r="L48" s="53">
        <v>0.1</v>
      </c>
      <c r="N48" s="125"/>
      <c r="O48" s="125"/>
    </row>
    <row r="49" spans="1:15" ht="23.25" customHeight="1" x14ac:dyDescent="0.15">
      <c r="A49" s="89"/>
      <c r="B49" s="90"/>
      <c r="C49" s="92" t="s">
        <v>111</v>
      </c>
      <c r="D49" s="92"/>
      <c r="E49" s="92"/>
      <c r="F49" s="96">
        <f>ROUND(F48*0.1,0)</f>
        <v>0</v>
      </c>
      <c r="G49" s="96"/>
      <c r="J49" s="93" t="s">
        <v>112</v>
      </c>
      <c r="K49" s="93"/>
      <c r="L49" s="53">
        <v>0.1</v>
      </c>
      <c r="N49" s="105" t="s">
        <v>119</v>
      </c>
      <c r="O49" s="106"/>
    </row>
    <row r="50" spans="1:15" ht="23.25" customHeight="1" thickBot="1" x14ac:dyDescent="0.2">
      <c r="A50" s="62"/>
      <c r="B50" s="91"/>
      <c r="C50" s="114" t="s">
        <v>113</v>
      </c>
      <c r="D50" s="114"/>
      <c r="E50" s="114"/>
      <c r="F50" s="115">
        <f>SUM(F48:G49)</f>
        <v>0</v>
      </c>
      <c r="G50" s="116"/>
      <c r="J50" s="117" t="s">
        <v>114</v>
      </c>
      <c r="K50" s="117"/>
      <c r="L50" s="55">
        <v>0.1</v>
      </c>
      <c r="N50" s="118" t="s">
        <v>126</v>
      </c>
      <c r="O50" s="119"/>
    </row>
    <row r="51" spans="1:15" ht="25.5" customHeight="1" thickTop="1" x14ac:dyDescent="0.15">
      <c r="J51" s="113" t="s">
        <v>115</v>
      </c>
      <c r="K51" s="113"/>
      <c r="L51" s="56">
        <f>SUM(L44:L50)</f>
        <v>1</v>
      </c>
      <c r="M51" s="48"/>
      <c r="N51" s="49" t="s">
        <v>116</v>
      </c>
      <c r="O51" s="50">
        <f>3+L51</f>
        <v>4</v>
      </c>
    </row>
    <row r="52" spans="1:15" ht="18.75" customHeight="1" x14ac:dyDescent="0.15">
      <c r="B52" s="31" t="s">
        <v>117</v>
      </c>
      <c r="C52" s="31"/>
      <c r="D52" s="31"/>
      <c r="E52" s="31"/>
      <c r="F52" s="31"/>
      <c r="J52" s="69" t="s">
        <v>120</v>
      </c>
      <c r="K52" s="69"/>
      <c r="L52" s="69"/>
      <c r="M52" s="69"/>
      <c r="N52" s="69"/>
      <c r="O52" s="69"/>
    </row>
    <row r="53" spans="1:15" ht="17.25" customHeight="1" x14ac:dyDescent="0.15">
      <c r="J53" s="69"/>
      <c r="K53" s="69"/>
      <c r="L53" s="69"/>
      <c r="M53" s="69"/>
      <c r="N53" s="69"/>
      <c r="O53" s="69"/>
    </row>
  </sheetData>
  <mergeCells count="104">
    <mergeCell ref="J50:K50"/>
    <mergeCell ref="N50:O50"/>
    <mergeCell ref="J51:K51"/>
    <mergeCell ref="C48:E48"/>
    <mergeCell ref="F48:G48"/>
    <mergeCell ref="J48:K48"/>
    <mergeCell ref="N48:O48"/>
    <mergeCell ref="C49:E49"/>
    <mergeCell ref="F49:G49"/>
    <mergeCell ref="J49:K49"/>
    <mergeCell ref="N49:O49"/>
    <mergeCell ref="A45:B50"/>
    <mergeCell ref="C45:E45"/>
    <mergeCell ref="F45:G45"/>
    <mergeCell ref="J45:K45"/>
    <mergeCell ref="N45:O45"/>
    <mergeCell ref="C46:E46"/>
    <mergeCell ref="F46:G46"/>
    <mergeCell ref="A40:A41"/>
    <mergeCell ref="B40:B41"/>
    <mergeCell ref="C40:C41"/>
    <mergeCell ref="F40:F41"/>
    <mergeCell ref="G40:G41"/>
    <mergeCell ref="A42:B43"/>
    <mergeCell ref="J46:K46"/>
    <mergeCell ref="N46:O46"/>
    <mergeCell ref="C47:E47"/>
    <mergeCell ref="F47:G47"/>
    <mergeCell ref="J47:K47"/>
    <mergeCell ref="N47:O47"/>
    <mergeCell ref="J43:K43"/>
    <mergeCell ref="J44:K44"/>
    <mergeCell ref="N44:O44"/>
    <mergeCell ref="C50:E50"/>
    <mergeCell ref="F50:G50"/>
    <mergeCell ref="I33:O33"/>
    <mergeCell ref="I34:O34"/>
    <mergeCell ref="I35:O35"/>
    <mergeCell ref="A38:A39"/>
    <mergeCell ref="B38:B39"/>
    <mergeCell ref="C38:C39"/>
    <mergeCell ref="G38:G39"/>
    <mergeCell ref="A30:A31"/>
    <mergeCell ref="B30:B31"/>
    <mergeCell ref="C30:C31"/>
    <mergeCell ref="G30:G31"/>
    <mergeCell ref="A32:A33"/>
    <mergeCell ref="B32:B33"/>
    <mergeCell ref="C32:C33"/>
    <mergeCell ref="G32:G33"/>
    <mergeCell ref="A26:A27"/>
    <mergeCell ref="B26:B27"/>
    <mergeCell ref="C26:C27"/>
    <mergeCell ref="G26:G27"/>
    <mergeCell ref="A28:A29"/>
    <mergeCell ref="B28:B29"/>
    <mergeCell ref="C28:C29"/>
    <mergeCell ref="G28:G29"/>
    <mergeCell ref="A22:A23"/>
    <mergeCell ref="B22:B23"/>
    <mergeCell ref="C22:C23"/>
    <mergeCell ref="G22:G23"/>
    <mergeCell ref="A24:A25"/>
    <mergeCell ref="B24:B25"/>
    <mergeCell ref="C24:C25"/>
    <mergeCell ref="G24:G25"/>
    <mergeCell ref="A18:A19"/>
    <mergeCell ref="B18:B19"/>
    <mergeCell ref="C18:C19"/>
    <mergeCell ref="G18:G19"/>
    <mergeCell ref="A20:A21"/>
    <mergeCell ref="B20:B21"/>
    <mergeCell ref="C20:C21"/>
    <mergeCell ref="G20:G21"/>
    <mergeCell ref="A16:A17"/>
    <mergeCell ref="B16:B17"/>
    <mergeCell ref="C16:C17"/>
    <mergeCell ref="E16:E17"/>
    <mergeCell ref="F16:F17"/>
    <mergeCell ref="G16:G17"/>
    <mergeCell ref="B1:G1"/>
    <mergeCell ref="D3:F3"/>
    <mergeCell ref="D4:F4"/>
    <mergeCell ref="A6:B7"/>
    <mergeCell ref="C6:C7"/>
    <mergeCell ref="D6:G6"/>
    <mergeCell ref="J52:O53"/>
    <mergeCell ref="A12:A13"/>
    <mergeCell ref="B12:B13"/>
    <mergeCell ref="C12:C13"/>
    <mergeCell ref="G12:G13"/>
    <mergeCell ref="A14:A15"/>
    <mergeCell ref="B14:B15"/>
    <mergeCell ref="C14:C15"/>
    <mergeCell ref="G14:G15"/>
    <mergeCell ref="A8:A9"/>
    <mergeCell ref="B8:B9"/>
    <mergeCell ref="C8:C9"/>
    <mergeCell ref="G8:G9"/>
    <mergeCell ref="A10:A11"/>
    <mergeCell ref="B10:B11"/>
    <mergeCell ref="C10:C11"/>
    <mergeCell ref="F10:F11"/>
    <mergeCell ref="G10:G11"/>
  </mergeCells>
  <phoneticPr fontId="2"/>
  <dataValidations count="1">
    <dataValidation type="list" allowBlank="1" showInputMessage="1" showErrorMessage="1" sqref="D9:F9 D11:E11 D13:F13 D15:F15 D17 D19:F19 D21:F21 D23:F23 D25:F25 D27:F27 D29:F29 D31:F31 D33:F33 D39:F39 D41:E41" xr:uid="{ADCE414A-C05B-4E24-BD18-6534882B08EA}">
      <formula1>"　,●"</formula1>
    </dataValidation>
  </dataValidations>
  <printOptions horizontalCentered="1" verticalCentered="1"/>
  <pageMargins left="0.7" right="0.7" top="0.75" bottom="0.75" header="0.3" footer="0.3"/>
  <pageSetup paperSize="9"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臨床試験研究経費　2021.8.1</vt:lpstr>
      <vt:lpstr>'臨床試験研究経費　2021.8.1'!Print_Area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chiken_w</dc:creator>
  <cp:lastModifiedBy>chiken_w</cp:lastModifiedBy>
  <cp:lastPrinted>2021-07-27T02:42:17Z</cp:lastPrinted>
  <dcterms:created xsi:type="dcterms:W3CDTF">2021-07-12T04:17:08Z</dcterms:created>
  <dcterms:modified xsi:type="dcterms:W3CDTF">2021-09-22T01:09:31Z</dcterms:modified>
</cp:coreProperties>
</file>